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27ABC3D-C0FA-4393-A267-7569DF4A8F9F}" xr6:coauthVersionLast="47" xr6:coauthVersionMax="47" xr10:uidLastSave="{00000000-0000-0000-0000-000000000000}"/>
  <bookViews>
    <workbookView xWindow="-120" yWindow="-120" windowWidth="29040" windowHeight="15840" tabRatio="718" activeTab="1" xr2:uid="{00000000-000D-0000-FFFF-FFFF00000000}"/>
  </bookViews>
  <sheets>
    <sheet name="Xia et al 2019" sheetId="4" r:id="rId1"/>
    <sheet name="Sheet1" sheetId="14" r:id="rId2"/>
    <sheet name="Sheet2" sheetId="13" r:id="rId3"/>
    <sheet name="Sheet8" sheetId="11" r:id="rId4"/>
    <sheet name="Luyssaert et al 2007" sheetId="7" r:id="rId5"/>
    <sheet name="Vicca et al 2012" sheetId="10" r:id="rId6"/>
    <sheet name="Doughty et al 2015" sheetId="8" r:id="rId7"/>
    <sheet name="Norby et al 2005" sheetId="9" r:id="rId8"/>
  </sheets>
  <definedNames>
    <definedName name="_xlnm._FilterDatabase" localSheetId="0" hidden="1">'Xia et al 2019'!$E$1:$E$114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5" i="4" l="1"/>
  <c r="H125" i="4"/>
  <c r="I125" i="4"/>
  <c r="G126" i="4"/>
  <c r="H126" i="4"/>
  <c r="I126" i="4"/>
  <c r="G127" i="4"/>
  <c r="H127" i="4"/>
  <c r="I127" i="4"/>
  <c r="G128" i="4"/>
  <c r="H128" i="4"/>
  <c r="I128" i="4"/>
  <c r="K14" i="13" l="1"/>
  <c r="L14" i="13"/>
  <c r="M14" i="13"/>
  <c r="K15" i="13"/>
  <c r="L15" i="13"/>
  <c r="M15" i="13"/>
  <c r="K16" i="13"/>
  <c r="L16" i="13"/>
  <c r="M16" i="13"/>
  <c r="M13" i="13"/>
  <c r="L13" i="13"/>
  <c r="K13" i="13"/>
  <c r="H11" i="13" l="1"/>
  <c r="F7" i="13"/>
  <c r="H10" i="13"/>
  <c r="F5" i="13"/>
  <c r="N18" i="13"/>
  <c r="N19" i="13"/>
  <c r="N20" i="13"/>
  <c r="N21" i="13"/>
  <c r="J97" i="4" l="1"/>
  <c r="K97" i="4" s="1"/>
  <c r="M97" i="4" l="1"/>
  <c r="L97" i="4"/>
  <c r="J67" i="4" l="1"/>
  <c r="J68" i="4"/>
  <c r="J69" i="4"/>
  <c r="J10" i="4"/>
  <c r="J11" i="4"/>
  <c r="J12" i="4"/>
  <c r="J13" i="4"/>
  <c r="J14" i="4"/>
  <c r="J7" i="4"/>
  <c r="J8" i="4"/>
  <c r="J3" i="4"/>
  <c r="J4" i="4"/>
  <c r="J5" i="4"/>
  <c r="J6" i="4"/>
  <c r="J54" i="4"/>
  <c r="J55" i="4"/>
  <c r="J56" i="4"/>
  <c r="J51" i="4"/>
  <c r="J40" i="4"/>
  <c r="J28" i="4"/>
  <c r="J35" i="4"/>
  <c r="J36" i="4"/>
  <c r="J37" i="4"/>
  <c r="J38" i="4"/>
  <c r="J53" i="4"/>
  <c r="J52" i="4"/>
  <c r="J25" i="4"/>
  <c r="J31" i="4"/>
  <c r="J24" i="4"/>
  <c r="J2" i="4"/>
  <c r="J47" i="4"/>
  <c r="J48" i="4"/>
  <c r="J23" i="4"/>
  <c r="J49" i="4"/>
  <c r="J50" i="4"/>
  <c r="J74" i="4"/>
  <c r="J32" i="4"/>
  <c r="J33" i="4"/>
  <c r="J34" i="4"/>
  <c r="J95" i="4"/>
  <c r="J103" i="4"/>
  <c r="J75" i="4"/>
  <c r="J96" i="4"/>
  <c r="J98" i="4"/>
  <c r="J105" i="4"/>
  <c r="J111" i="4"/>
  <c r="J104" i="4"/>
  <c r="J110" i="4"/>
  <c r="J100" i="4"/>
  <c r="J107" i="4"/>
  <c r="J113" i="4"/>
  <c r="J99" i="4"/>
  <c r="J106" i="4"/>
  <c r="J112" i="4"/>
  <c r="J101" i="4"/>
  <c r="J108" i="4"/>
  <c r="J102" i="4"/>
  <c r="J109" i="4"/>
  <c r="J72" i="4"/>
  <c r="J71" i="4"/>
  <c r="J64" i="4"/>
  <c r="J76" i="4"/>
  <c r="J43" i="4"/>
  <c r="J70" i="4"/>
  <c r="J60" i="4"/>
  <c r="J61" i="4"/>
  <c r="J62" i="4"/>
  <c r="J63" i="4"/>
  <c r="J86" i="4"/>
  <c r="J84" i="4"/>
  <c r="J85" i="4"/>
  <c r="J77" i="4"/>
  <c r="J87" i="4"/>
  <c r="J91" i="4"/>
  <c r="J92" i="4"/>
  <c r="J88" i="4"/>
  <c r="J89" i="4"/>
  <c r="J90" i="4"/>
  <c r="J9" i="4"/>
  <c r="M92" i="4" l="1"/>
  <c r="L92" i="4"/>
  <c r="K92" i="4"/>
  <c r="M62" i="4"/>
  <c r="L62" i="4"/>
  <c r="K62" i="4"/>
  <c r="M101" i="4"/>
  <c r="L101" i="4"/>
  <c r="K101" i="4"/>
  <c r="M104" i="4"/>
  <c r="L104" i="4"/>
  <c r="K104" i="4"/>
  <c r="M74" i="4"/>
  <c r="L74" i="4"/>
  <c r="K74" i="4"/>
  <c r="M38" i="4"/>
  <c r="L38" i="4"/>
  <c r="K38" i="4"/>
  <c r="M4" i="4"/>
  <c r="L4" i="4"/>
  <c r="K4" i="4"/>
  <c r="M10" i="4"/>
  <c r="L10" i="4"/>
  <c r="K10" i="4"/>
  <c r="M90" i="4"/>
  <c r="L90" i="4"/>
  <c r="K90" i="4"/>
  <c r="M91" i="4"/>
  <c r="L91" i="4"/>
  <c r="K91" i="4"/>
  <c r="M84" i="4"/>
  <c r="L84" i="4"/>
  <c r="K84" i="4"/>
  <c r="M61" i="4"/>
  <c r="L61" i="4"/>
  <c r="K61" i="4"/>
  <c r="M76" i="4"/>
  <c r="L76" i="4"/>
  <c r="K76" i="4"/>
  <c r="M109" i="4"/>
  <c r="L109" i="4"/>
  <c r="K109" i="4"/>
  <c r="M112" i="4"/>
  <c r="L112" i="4"/>
  <c r="K112" i="4"/>
  <c r="M107" i="4"/>
  <c r="L107" i="4"/>
  <c r="K107" i="4"/>
  <c r="M96" i="4"/>
  <c r="L96" i="4"/>
  <c r="K96" i="4"/>
  <c r="M34" i="4"/>
  <c r="L34" i="4"/>
  <c r="K34" i="4"/>
  <c r="M50" i="4"/>
  <c r="L50" i="4"/>
  <c r="K50" i="4"/>
  <c r="M47" i="4"/>
  <c r="L47" i="4"/>
  <c r="K47" i="4"/>
  <c r="M25" i="4"/>
  <c r="L25" i="4"/>
  <c r="K25" i="4"/>
  <c r="M37" i="4"/>
  <c r="L37" i="4"/>
  <c r="K37" i="4"/>
  <c r="M40" i="4"/>
  <c r="L40" i="4"/>
  <c r="K40" i="4"/>
  <c r="M54" i="4"/>
  <c r="L54" i="4"/>
  <c r="K54" i="4"/>
  <c r="M3" i="4"/>
  <c r="L3" i="4"/>
  <c r="K3" i="4"/>
  <c r="M13" i="4"/>
  <c r="L13" i="4"/>
  <c r="K13" i="4"/>
  <c r="M69" i="4"/>
  <c r="L69" i="4"/>
  <c r="K69" i="4"/>
  <c r="M43" i="4"/>
  <c r="L43" i="4"/>
  <c r="K43" i="4"/>
  <c r="M113" i="4"/>
  <c r="L113" i="4"/>
  <c r="K113" i="4"/>
  <c r="M95" i="4"/>
  <c r="L95" i="4"/>
  <c r="K95" i="4"/>
  <c r="M28" i="4"/>
  <c r="L28" i="4"/>
  <c r="K28" i="4"/>
  <c r="M89" i="4"/>
  <c r="L89" i="4"/>
  <c r="K89" i="4"/>
  <c r="M87" i="4"/>
  <c r="L87" i="4"/>
  <c r="K87" i="4"/>
  <c r="M86" i="4"/>
  <c r="L86" i="4"/>
  <c r="K86" i="4"/>
  <c r="M60" i="4"/>
  <c r="L60" i="4"/>
  <c r="K60" i="4"/>
  <c r="M64" i="4"/>
  <c r="L64" i="4"/>
  <c r="K64" i="4"/>
  <c r="M102" i="4"/>
  <c r="L102" i="4"/>
  <c r="K102" i="4"/>
  <c r="M106" i="4"/>
  <c r="L106" i="4"/>
  <c r="K106" i="4"/>
  <c r="M100" i="4"/>
  <c r="L100" i="4"/>
  <c r="K100" i="4"/>
  <c r="M111" i="4"/>
  <c r="L111" i="4"/>
  <c r="K111" i="4"/>
  <c r="M75" i="4"/>
  <c r="L75" i="4"/>
  <c r="K75" i="4"/>
  <c r="M33" i="4"/>
  <c r="L33" i="4"/>
  <c r="K33" i="4"/>
  <c r="M49" i="4"/>
  <c r="L49" i="4"/>
  <c r="K49" i="4"/>
  <c r="M2" i="4"/>
  <c r="L2" i="4"/>
  <c r="K2" i="4"/>
  <c r="M52" i="4"/>
  <c r="L52" i="4"/>
  <c r="K52" i="4"/>
  <c r="M36" i="4"/>
  <c r="L36" i="4"/>
  <c r="K36" i="4"/>
  <c r="M51" i="4"/>
  <c r="L51" i="4"/>
  <c r="K51" i="4"/>
  <c r="M6" i="4"/>
  <c r="L6" i="4"/>
  <c r="K6" i="4"/>
  <c r="M8" i="4"/>
  <c r="L8" i="4"/>
  <c r="K8" i="4"/>
  <c r="M12" i="4"/>
  <c r="L12" i="4"/>
  <c r="K12" i="4"/>
  <c r="M68" i="4"/>
  <c r="L68" i="4"/>
  <c r="K68" i="4"/>
  <c r="M9" i="4"/>
  <c r="L9" i="4"/>
  <c r="K9" i="4"/>
  <c r="M85" i="4"/>
  <c r="L85" i="4"/>
  <c r="K85" i="4"/>
  <c r="M72" i="4"/>
  <c r="L72" i="4"/>
  <c r="K72" i="4"/>
  <c r="M98" i="4"/>
  <c r="L98" i="4"/>
  <c r="K98" i="4"/>
  <c r="M48" i="4"/>
  <c r="L48" i="4"/>
  <c r="K48" i="4"/>
  <c r="M31" i="4"/>
  <c r="L31" i="4"/>
  <c r="K31" i="4"/>
  <c r="M55" i="4"/>
  <c r="L55" i="4"/>
  <c r="K55" i="4"/>
  <c r="M14" i="4"/>
  <c r="L14" i="4"/>
  <c r="K14" i="4"/>
  <c r="K88" i="4"/>
  <c r="M88" i="4"/>
  <c r="L88" i="4"/>
  <c r="M77" i="4"/>
  <c r="L77" i="4"/>
  <c r="K77" i="4"/>
  <c r="M63" i="4"/>
  <c r="L63" i="4"/>
  <c r="K63" i="4"/>
  <c r="M70" i="4"/>
  <c r="L70" i="4"/>
  <c r="K70" i="4"/>
  <c r="L71" i="4"/>
  <c r="M71" i="4"/>
  <c r="K71" i="4"/>
  <c r="M108" i="4"/>
  <c r="L108" i="4"/>
  <c r="K108" i="4"/>
  <c r="M99" i="4"/>
  <c r="L99" i="4"/>
  <c r="K99" i="4"/>
  <c r="M110" i="4"/>
  <c r="L110" i="4"/>
  <c r="K110" i="4"/>
  <c r="L105" i="4"/>
  <c r="M105" i="4"/>
  <c r="K105" i="4"/>
  <c r="M103" i="4"/>
  <c r="L103" i="4"/>
  <c r="K103" i="4"/>
  <c r="M32" i="4"/>
  <c r="L32" i="4"/>
  <c r="K32" i="4"/>
  <c r="M23" i="4"/>
  <c r="L23" i="4"/>
  <c r="K23" i="4"/>
  <c r="M24" i="4"/>
  <c r="K24" i="4"/>
  <c r="L24" i="4"/>
  <c r="M53" i="4"/>
  <c r="L53" i="4"/>
  <c r="K53" i="4"/>
  <c r="M35" i="4"/>
  <c r="L35" i="4"/>
  <c r="K35" i="4"/>
  <c r="M56" i="4"/>
  <c r="L56" i="4"/>
  <c r="K56" i="4"/>
  <c r="K5" i="4"/>
  <c r="L5" i="4"/>
  <c r="M5" i="4"/>
  <c r="M7" i="4"/>
  <c r="L7" i="4"/>
  <c r="K7" i="4"/>
  <c r="M11" i="4"/>
  <c r="L11" i="4"/>
  <c r="K11" i="4"/>
  <c r="M67" i="4"/>
  <c r="L67" i="4"/>
  <c r="K67" i="4"/>
  <c r="J82" i="4"/>
  <c r="J81" i="4"/>
  <c r="J80" i="4"/>
  <c r="J79" i="4"/>
  <c r="M80" i="4" l="1"/>
  <c r="L80" i="4"/>
  <c r="K80" i="4"/>
  <c r="M79" i="4"/>
  <c r="L79" i="4"/>
  <c r="K79" i="4"/>
  <c r="M81" i="4"/>
  <c r="L81" i="4"/>
  <c r="K81" i="4"/>
  <c r="M82" i="4"/>
  <c r="L82" i="4"/>
  <c r="K82" i="4"/>
  <c r="J22" i="4"/>
  <c r="J26" i="4"/>
  <c r="J29" i="4"/>
  <c r="J41" i="4"/>
  <c r="J44" i="4"/>
  <c r="J57" i="4"/>
  <c r="J27" i="4"/>
  <c r="J30" i="4"/>
  <c r="J42" i="4"/>
  <c r="J45" i="4"/>
  <c r="J58" i="4"/>
  <c r="J65" i="4"/>
  <c r="J73" i="4"/>
  <c r="J78" i="4"/>
  <c r="J83" i="4"/>
  <c r="J93" i="4"/>
  <c r="J94" i="4"/>
  <c r="J46" i="4"/>
  <c r="J59" i="4"/>
  <c r="J66" i="4"/>
  <c r="J20" i="4"/>
  <c r="J39" i="4"/>
  <c r="J19" i="4"/>
  <c r="J16" i="4"/>
  <c r="J17" i="4"/>
  <c r="J18" i="4"/>
  <c r="J15" i="4"/>
  <c r="J21" i="4"/>
  <c r="M21" i="4" l="1"/>
  <c r="L21" i="4"/>
  <c r="K21" i="4"/>
  <c r="M65" i="4"/>
  <c r="L65" i="4"/>
  <c r="K65" i="4"/>
  <c r="M41" i="4"/>
  <c r="L41" i="4"/>
  <c r="K41" i="4"/>
  <c r="M15" i="4"/>
  <c r="L15" i="4"/>
  <c r="K15" i="4"/>
  <c r="M19" i="4"/>
  <c r="L19" i="4"/>
  <c r="K19" i="4"/>
  <c r="M59" i="4"/>
  <c r="L59" i="4"/>
  <c r="K59" i="4"/>
  <c r="M83" i="4"/>
  <c r="L83" i="4"/>
  <c r="K83" i="4"/>
  <c r="M58" i="4"/>
  <c r="L58" i="4"/>
  <c r="K58" i="4"/>
  <c r="M27" i="4"/>
  <c r="L27" i="4"/>
  <c r="K27" i="4"/>
  <c r="M29" i="4"/>
  <c r="L29" i="4"/>
  <c r="K29" i="4"/>
  <c r="M66" i="4"/>
  <c r="L66" i="4"/>
  <c r="K66" i="4"/>
  <c r="M93" i="4"/>
  <c r="L93" i="4"/>
  <c r="K93" i="4"/>
  <c r="M18" i="4"/>
  <c r="L18" i="4"/>
  <c r="K18" i="4"/>
  <c r="M46" i="4"/>
  <c r="L46" i="4"/>
  <c r="K46" i="4"/>
  <c r="M45" i="4"/>
  <c r="L45" i="4"/>
  <c r="K45" i="4"/>
  <c r="M26" i="4"/>
  <c r="L26" i="4"/>
  <c r="K26" i="4"/>
  <c r="M16" i="4"/>
  <c r="L16" i="4"/>
  <c r="K16" i="4"/>
  <c r="M30" i="4"/>
  <c r="L30" i="4"/>
  <c r="K30" i="4"/>
  <c r="M39" i="4"/>
  <c r="L39" i="4"/>
  <c r="K39" i="4"/>
  <c r="M78" i="4"/>
  <c r="L78" i="4"/>
  <c r="K78" i="4"/>
  <c r="M57" i="4"/>
  <c r="L57" i="4"/>
  <c r="K57" i="4"/>
  <c r="M17" i="4"/>
  <c r="L17" i="4"/>
  <c r="K17" i="4"/>
  <c r="M20" i="4"/>
  <c r="L20" i="4"/>
  <c r="K20" i="4"/>
  <c r="M94" i="4"/>
  <c r="L94" i="4"/>
  <c r="K94" i="4"/>
  <c r="L73" i="4"/>
  <c r="K73" i="4"/>
  <c r="M73" i="4"/>
  <c r="M42" i="4"/>
  <c r="L42" i="4"/>
  <c r="K42" i="4"/>
  <c r="M44" i="4"/>
  <c r="L44" i="4"/>
  <c r="K44" i="4"/>
  <c r="M22" i="4"/>
  <c r="L22" i="4"/>
  <c r="K22" i="4"/>
</calcChain>
</file>

<file path=xl/sharedStrings.xml><?xml version="1.0" encoding="utf-8"?>
<sst xmlns="http://schemas.openxmlformats.org/spreadsheetml/2006/main" count="3349" uniqueCount="476">
  <si>
    <t>Aheden</t>
  </si>
  <si>
    <t>AubureP</t>
  </si>
  <si>
    <t>Bonanza5D</t>
  </si>
  <si>
    <t>Bonanza5C</t>
  </si>
  <si>
    <t>BonanzaFP2</t>
  </si>
  <si>
    <t>BonanzaFP3</t>
  </si>
  <si>
    <t>BonanzaFP4</t>
  </si>
  <si>
    <t>BonanzaFP5</t>
  </si>
  <si>
    <t>BonanzaUP2</t>
  </si>
  <si>
    <t>BornhovedAlder</t>
  </si>
  <si>
    <t>CanalFlatsmesic1</t>
  </si>
  <si>
    <t>CanalFlatsmesic2</t>
  </si>
  <si>
    <t>CanalFlatsxeric1</t>
  </si>
  <si>
    <t>CanalFlatsxeric2</t>
  </si>
  <si>
    <t>CascadeHead11</t>
  </si>
  <si>
    <t>CascadeHead12</t>
  </si>
  <si>
    <t>Ilomantsi2</t>
  </si>
  <si>
    <t>Ilomantsi4</t>
  </si>
  <si>
    <t>Klosterhede</t>
  </si>
  <si>
    <t>Metolius11</t>
  </si>
  <si>
    <t>MontediMezzo</t>
  </si>
  <si>
    <t>PrinceAlbertSOAS</t>
  </si>
  <si>
    <t>PrinceAlbertSOBS</t>
  </si>
  <si>
    <t>PrinceAlbertSOJP</t>
  </si>
  <si>
    <t>SanCarlos</t>
  </si>
  <si>
    <t>Skogaby</t>
  </si>
  <si>
    <t>Thompsond151</t>
  </si>
  <si>
    <t>Thompsond71</t>
  </si>
  <si>
    <t>ThompsonNOBS</t>
  </si>
  <si>
    <t>UMBS24</t>
  </si>
  <si>
    <t>UMBS50</t>
  </si>
  <si>
    <t>UMBS56</t>
  </si>
  <si>
    <t>UMBS68</t>
  </si>
  <si>
    <t>Michigan</t>
  </si>
  <si>
    <t>Waldstein</t>
  </si>
  <si>
    <t>Caxiuana_Control</t>
  </si>
  <si>
    <t>Kenia</t>
  </si>
  <si>
    <t>Tanguro</t>
  </si>
  <si>
    <t>Tambopata 5</t>
  </si>
  <si>
    <t>Tambopata 6</t>
  </si>
  <si>
    <t>SanPedro</t>
  </si>
  <si>
    <t>Wayqecha</t>
  </si>
  <si>
    <t>AguaPudreE</t>
  </si>
  <si>
    <t>AguaPudreU</t>
  </si>
  <si>
    <t>Cajunuma</t>
  </si>
  <si>
    <t>Caxiuana</t>
  </si>
  <si>
    <t>CaxiuanaTerraPreta</t>
  </si>
  <si>
    <t>Podocarpus1</t>
  </si>
  <si>
    <t>Podocarpus2</t>
  </si>
  <si>
    <t>RBSF1</t>
  </si>
  <si>
    <t>RBSF2</t>
  </si>
  <si>
    <t>TambopataPlot3</t>
  </si>
  <si>
    <t>TambopataPlot4</t>
  </si>
  <si>
    <t>Tono</t>
  </si>
  <si>
    <t>TrochaUnion3</t>
  </si>
  <si>
    <t>TrochaUnion7</t>
  </si>
  <si>
    <t>Chamela2</t>
  </si>
  <si>
    <t>Temperate needleleaved evergreen tree</t>
  </si>
  <si>
    <t>Temperate broadleaved deciduous tree</t>
  </si>
  <si>
    <t>Boreal broadleaf deciduous</t>
  </si>
  <si>
    <t>Temperate needleleaved Evergreen</t>
  </si>
  <si>
    <t>Temperate  broadleaved deciduous</t>
  </si>
  <si>
    <t>Boreal Semi-arid needleleaved Evergreen</t>
  </si>
  <si>
    <t>Boreal Semi-arid broadleaved deciduous</t>
  </si>
  <si>
    <t>Boreal Needleleaved Evergreen</t>
  </si>
  <si>
    <t>Tropical Semi-arid broadleaved deciduous</t>
  </si>
  <si>
    <t>Boreal Humid needleleaved Evergreen</t>
  </si>
  <si>
    <t>Boreal Humid broadleaved deciduous</t>
  </si>
  <si>
    <t>Temperate Semi-arid needleleaved Evergreen</t>
  </si>
  <si>
    <t>Mediterranean Warm needleleaved Evergreen</t>
  </si>
  <si>
    <t>Boreal Semi-arid needleleaved evergreen</t>
  </si>
  <si>
    <t>Tropical  broadleaved evergreen</t>
  </si>
  <si>
    <t>compartment-ﬂow model, root NPP= root increasement+ mortality + decomposition</t>
  </si>
  <si>
    <t>minirhizotrons,in-growth cores</t>
  </si>
  <si>
    <t>Repeated soil cores, root windows</t>
  </si>
  <si>
    <t>Soil cores, min/max method</t>
  </si>
  <si>
    <t>Soil cores, minirhizotrons</t>
  </si>
  <si>
    <t>Mesh bag</t>
  </si>
  <si>
    <t>Fine root biomass, turnover 1 year</t>
  </si>
  <si>
    <t>Soil cores, minirhizitrons, C labeling</t>
  </si>
  <si>
    <t>Soil cores, longevity</t>
  </si>
  <si>
    <t>Not clear from text</t>
  </si>
  <si>
    <t>Soil cores, minirhizitrons</t>
  </si>
  <si>
    <t>Soil cores + empirical relationship Aber et al 1985</t>
  </si>
  <si>
    <t>ingrowth core</t>
  </si>
  <si>
    <t>Wayqecha</t>
    <phoneticPr fontId="1" type="noConversion"/>
  </si>
  <si>
    <t>TrochaUnion3</t>
    <phoneticPr fontId="1" type="noConversion"/>
  </si>
  <si>
    <t>Fine root biomass, turnover (Finnish values) 0.5 year-1</t>
    <phoneticPr fontId="1" type="noConversion"/>
  </si>
  <si>
    <t>Fine root biomass, turnover (Finnish values) 0.5 year-1</t>
    <phoneticPr fontId="1" type="noConversion"/>
  </si>
  <si>
    <t>Fine root biomass, turnover 0.6 year-1</t>
    <phoneticPr fontId="1" type="noConversion"/>
  </si>
  <si>
    <t>Fine root biomass, turnover 0.6 year-1</t>
    <phoneticPr fontId="1" type="noConversion"/>
  </si>
  <si>
    <t>minirhizotrons</t>
    <phoneticPr fontId="1" type="noConversion"/>
  </si>
  <si>
    <t>minirhizotrons</t>
    <phoneticPr fontId="1" type="noConversion"/>
  </si>
  <si>
    <t>minirhizotrons,in-growth cores</t>
    <phoneticPr fontId="1" type="noConversion"/>
  </si>
  <si>
    <t>Allometric relations</t>
  </si>
  <si>
    <t>No information</t>
    <phoneticPr fontId="1" type="noConversion"/>
  </si>
  <si>
    <t>Harvesting</t>
  </si>
  <si>
    <t>0.21*NPPstem (Malhi et al 2009)</t>
  </si>
  <si>
    <t>allometric equation relating root mass to tree basal area (Norby et al. 2001)</t>
    <phoneticPr fontId="1" type="noConversion"/>
  </si>
  <si>
    <t>Allometric relations</t>
    <phoneticPr fontId="1" type="noConversion"/>
  </si>
  <si>
    <t>Yenisey 28lu</t>
  </si>
  <si>
    <t>Yenisey 31lu</t>
  </si>
  <si>
    <t>Yenisey 95lu</t>
  </si>
  <si>
    <t>Mature</t>
    <phoneticPr fontId="1" type="noConversion"/>
  </si>
  <si>
    <t>Mature</t>
    <phoneticPr fontId="1" type="noConversion"/>
  </si>
  <si>
    <t>Harvesting</t>
    <phoneticPr fontId="1" type="noConversion"/>
  </si>
  <si>
    <t>Allometric relations</t>
    <phoneticPr fontId="1" type="noConversion"/>
  </si>
  <si>
    <t>allometric equation relating root mass to tree basal area (Norby et al. 2001)</t>
    <phoneticPr fontId="1" type="noConversion"/>
  </si>
  <si>
    <t>Thompsond37</t>
    <phoneticPr fontId="1" type="noConversion"/>
  </si>
  <si>
    <t>Tapajos67</t>
    <phoneticPr fontId="1" type="noConversion"/>
  </si>
  <si>
    <t>FlakalidenC</t>
    <phoneticPr fontId="1" type="noConversion"/>
  </si>
  <si>
    <t>&lt; 5mm, Fine plus small root production</t>
    <phoneticPr fontId="1" type="noConversion"/>
  </si>
  <si>
    <t>Metolius10</t>
    <phoneticPr fontId="1" type="noConversion"/>
  </si>
  <si>
    <t>CascadeHead10</t>
    <phoneticPr fontId="1" type="noConversion"/>
  </si>
  <si>
    <t>Harvard</t>
    <phoneticPr fontId="1" type="noConversion"/>
  </si>
  <si>
    <t>Ilomantsi1</t>
    <phoneticPr fontId="1" type="noConversion"/>
  </si>
  <si>
    <t>Hainich</t>
    <phoneticPr fontId="1" type="noConversion"/>
  </si>
  <si>
    <r>
      <t>Fine root biomass</t>
    </r>
    <r>
      <rPr>
        <sz val="11"/>
        <color theme="1"/>
        <rFont val="宋体"/>
        <family val="2"/>
      </rPr>
      <t>，</t>
    </r>
    <r>
      <rPr>
        <sz val="11"/>
        <color theme="1"/>
        <rFont val="Times New Roman"/>
        <family val="1"/>
      </rPr>
      <t>turnover</t>
    </r>
    <r>
      <rPr>
        <sz val="11"/>
        <color theme="1"/>
        <rFont val="宋体"/>
        <family val="2"/>
      </rPr>
      <t>：</t>
    </r>
    <r>
      <rPr>
        <sz val="11"/>
        <color theme="1"/>
        <rFont val="Times New Roman"/>
        <family val="1"/>
      </rPr>
      <t>biomass*turnover(0.6 year-1)</t>
    </r>
  </si>
  <si>
    <t>Pers. Commun. Malhi</t>
  </si>
  <si>
    <t>&lt;2 mm</t>
    <phoneticPr fontId="1" type="noConversion"/>
  </si>
  <si>
    <t xml:space="preserve">Diameter of fine roots </t>
    <phoneticPr fontId="1" type="noConversion"/>
  </si>
  <si>
    <t>Annual precipitation(mm)</t>
    <phoneticPr fontId="1" type="noConversion"/>
  </si>
  <si>
    <t>Site name</t>
    <phoneticPr fontId="1" type="noConversion"/>
  </si>
  <si>
    <t>Year of seedling establishment</t>
    <phoneticPr fontId="1" type="noConversion"/>
  </si>
  <si>
    <t>Year of observation</t>
    <phoneticPr fontId="1" type="noConversion"/>
  </si>
  <si>
    <t>///</t>
    <phoneticPr fontId="1" type="noConversion"/>
  </si>
  <si>
    <t>References</t>
    <phoneticPr fontId="1" type="noConversion"/>
  </si>
  <si>
    <t>soil cores</t>
    <phoneticPr fontId="1" type="noConversion"/>
  </si>
  <si>
    <t>Site ID</t>
    <phoneticPr fontId="1" type="noConversion"/>
  </si>
  <si>
    <t>PFT</t>
    <phoneticPr fontId="1" type="noConversion"/>
  </si>
  <si>
    <t>BornhovedAlder</t>
    <phoneticPr fontId="1" type="noConversion"/>
  </si>
  <si>
    <t>Thompsonw151</t>
    <phoneticPr fontId="1" type="noConversion"/>
  </si>
  <si>
    <t>Boreal Humid needleleaved evergreen</t>
    <phoneticPr fontId="1" type="noConversion"/>
  </si>
  <si>
    <t>0.21*NPPstem (Malhi et al 2009)</t>
    <phoneticPr fontId="1" type="noConversion"/>
  </si>
  <si>
    <t>Boreal Semi-arid needleleaved Evergreen</t>
    <phoneticPr fontId="1" type="noConversion"/>
  </si>
  <si>
    <t>Allometric relations, 0.40*NPPaboveground_wood, 0.4 is the mean ratio of coarse root NPP to aboveground wood NPP at Boreal Semi-arid needleleaved Evergreen forest sites in this study</t>
    <phoneticPr fontId="1" type="noConversion"/>
  </si>
  <si>
    <t>allometric equation</t>
    <phoneticPr fontId="1" type="noConversion"/>
  </si>
  <si>
    <r>
      <t>Longitude(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)</t>
    </r>
    <phoneticPr fontId="1" type="noConversion"/>
  </si>
  <si>
    <r>
      <t>Latitude(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)</t>
    </r>
    <phoneticPr fontId="1" type="noConversion"/>
  </si>
  <si>
    <r>
      <t>Mean annual temperature(</t>
    </r>
    <r>
      <rPr>
        <sz val="11"/>
        <color theme="1"/>
        <rFont val="宋体"/>
        <family val="2"/>
      </rPr>
      <t>℃</t>
    </r>
    <r>
      <rPr>
        <sz val="11"/>
        <color theme="1"/>
        <rFont val="Times New Roman"/>
        <family val="1"/>
      </rPr>
      <t>)</t>
    </r>
    <phoneticPr fontId="1" type="noConversion"/>
  </si>
  <si>
    <t>Temperate Semi-arid needleleaved Evergreen</t>
    <phoneticPr fontId="1" type="noConversion"/>
  </si>
  <si>
    <t>Da Costa et al., 2014</t>
    <phoneticPr fontId="1" type="noConversion"/>
  </si>
  <si>
    <t>Da Costa et al., 2014</t>
    <phoneticPr fontId="1" type="noConversion"/>
  </si>
  <si>
    <t>Ilomantsi3</t>
    <phoneticPr fontId="1" type="noConversion"/>
  </si>
  <si>
    <r>
      <t>NPPleaf(gC m-2 yr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  <phoneticPr fontId="1" type="noConversion"/>
  </si>
  <si>
    <t>NPPwood(gC m-2 yr-1)</t>
    <phoneticPr fontId="1" type="noConversion"/>
  </si>
  <si>
    <t>Duke_FACE_Control*</t>
    <phoneticPr fontId="1" type="noConversion"/>
  </si>
  <si>
    <t>ORNL_FACE_Control*</t>
    <phoneticPr fontId="1" type="noConversion"/>
  </si>
  <si>
    <t>AspenFACE_FACE_Control*</t>
    <phoneticPr fontId="1" type="noConversion"/>
  </si>
  <si>
    <t>BonanzaUP3</t>
    <phoneticPr fontId="1" type="noConversion"/>
  </si>
  <si>
    <t>Duke_FACE_Control*</t>
    <phoneticPr fontId="1" type="noConversion"/>
  </si>
  <si>
    <t>Harvesting</t>
    <phoneticPr fontId="1" type="noConversion"/>
  </si>
  <si>
    <t>Temperate needleleaved evergreen tree</t>
    <phoneticPr fontId="1" type="noConversion"/>
  </si>
  <si>
    <t>Boreal Semi-arid needleleaved Evergreen</t>
    <phoneticPr fontId="1" type="noConversion"/>
  </si>
  <si>
    <t>Bonanza5A</t>
    <phoneticPr fontId="1" type="noConversion"/>
  </si>
  <si>
    <t>Forest stand age(year)</t>
    <phoneticPr fontId="1" type="noConversion"/>
  </si>
  <si>
    <t>aleaf(%)</t>
    <phoneticPr fontId="1" type="noConversion"/>
  </si>
  <si>
    <t>awood(%)</t>
    <phoneticPr fontId="1" type="noConversion"/>
  </si>
  <si>
    <t>afroot(%)</t>
    <phoneticPr fontId="1" type="noConversion"/>
  </si>
  <si>
    <t>NPProot(gC m-2 yr-1)</t>
    <phoneticPr fontId="1" type="noConversion"/>
  </si>
  <si>
    <t>NPPtotal(gC m-2 yr-1)=NPPleaf+NPPwood+NPPfroot</t>
    <phoneticPr fontId="1" type="noConversion"/>
  </si>
  <si>
    <t>Methodology_NPP_aboveground wood</t>
    <phoneticPr fontId="1" type="noConversion"/>
  </si>
  <si>
    <t>Methodology_NPP_coarse root</t>
    <phoneticPr fontId="1" type="noConversion"/>
  </si>
  <si>
    <t>Methodology_NPP_fine root</t>
    <phoneticPr fontId="1" type="noConversion"/>
  </si>
  <si>
    <t>Norby et al., 2005</t>
    <phoneticPr fontId="1" type="noConversion"/>
  </si>
  <si>
    <t>Doughty et al., 2015</t>
    <phoneticPr fontId="1" type="noConversion"/>
  </si>
  <si>
    <t>Schulze et al., 2000</t>
    <phoneticPr fontId="1" type="noConversion"/>
  </si>
  <si>
    <t>Bascietto et al., 2003</t>
    <phoneticPr fontId="1" type="noConversion"/>
  </si>
  <si>
    <t>Schulze et al., 2000</t>
    <phoneticPr fontId="1" type="noConversion"/>
  </si>
  <si>
    <t>Schulze et al., 2000</t>
    <phoneticPr fontId="1" type="noConversion"/>
  </si>
  <si>
    <t>Gough et al., 2007</t>
    <phoneticPr fontId="1" type="noConversion"/>
  </si>
  <si>
    <t>Ruess et al., 1996</t>
    <phoneticPr fontId="1" type="noConversion"/>
  </si>
  <si>
    <t>Ruess et al., 2003</t>
    <phoneticPr fontId="1" type="noConversion"/>
  </si>
  <si>
    <t>Kutsch et al., 2001</t>
    <phoneticPr fontId="1" type="noConversion"/>
  </si>
  <si>
    <t>Kutsch et al., 2001</t>
    <phoneticPr fontId="1" type="noConversion"/>
  </si>
  <si>
    <t>Comeau &amp; Kimmins, 1999</t>
    <phoneticPr fontId="1" type="noConversion"/>
  </si>
  <si>
    <t>Comeau &amp; Kimmins, 1999</t>
    <phoneticPr fontId="1" type="noConversion"/>
  </si>
  <si>
    <t>Comeau &amp; Kimmins, 1999</t>
    <phoneticPr fontId="1" type="noConversion"/>
  </si>
  <si>
    <t>Law et al., 2004</t>
    <phoneticPr fontId="1" type="noConversion"/>
  </si>
  <si>
    <t>Maass &amp; Martinez-Yrizar, 2001</t>
    <phoneticPr fontId="1" type="noConversion"/>
  </si>
  <si>
    <t>Knohl et al., 2003</t>
    <phoneticPr fontId="1" type="noConversion"/>
  </si>
  <si>
    <t>Curtis et al., 2002</t>
    <phoneticPr fontId="1" type="noConversion"/>
  </si>
  <si>
    <t>Gower et al., 2001</t>
    <phoneticPr fontId="1" type="noConversion"/>
  </si>
  <si>
    <t>Black et al., 1996</t>
    <phoneticPr fontId="1" type="noConversion"/>
  </si>
  <si>
    <t>Ryan et al., 1997</t>
    <phoneticPr fontId="1" type="noConversion"/>
  </si>
  <si>
    <t>Kimball et al., 1997</t>
    <phoneticPr fontId="1" type="noConversion"/>
  </si>
  <si>
    <t>Jordan et al., 1999</t>
    <phoneticPr fontId="1" type="noConversion"/>
  </si>
  <si>
    <t>Bond-Lamberty et al., 2004</t>
    <phoneticPr fontId="1" type="noConversion"/>
  </si>
  <si>
    <t>Ryan et al., 1997</t>
    <phoneticPr fontId="1" type="noConversion"/>
  </si>
  <si>
    <t>Gough et al., 2007</t>
    <phoneticPr fontId="1" type="noConversion"/>
  </si>
  <si>
    <t>Wirth et al., 2002</t>
    <phoneticPr fontId="1" type="noConversion"/>
  </si>
  <si>
    <t>Aragao et al., 2009</t>
    <phoneticPr fontId="1" type="noConversion"/>
  </si>
  <si>
    <t>Aragao et al., 2009</t>
    <phoneticPr fontId="1" type="noConversion"/>
  </si>
  <si>
    <t>Moser et al., 2011</t>
    <phoneticPr fontId="1" type="noConversion"/>
  </si>
  <si>
    <t>Moser et al., 2011</t>
    <phoneticPr fontId="1" type="noConversion"/>
  </si>
  <si>
    <t>Girardin et al., 2010</t>
    <phoneticPr fontId="1" type="noConversion"/>
  </si>
  <si>
    <t>Plot name</t>
  </si>
  <si>
    <t>Climatic region</t>
  </si>
  <si>
    <t>Andrews 1</t>
  </si>
  <si>
    <t>Temperate Humid</t>
  </si>
  <si>
    <t>Andrews 10</t>
  </si>
  <si>
    <t>Andrews 11</t>
  </si>
  <si>
    <t>Andrews 12</t>
  </si>
  <si>
    <t>Andrews 2</t>
  </si>
  <si>
    <t>Andrews 3</t>
  </si>
  <si>
    <t>Andrews 4</t>
  </si>
  <si>
    <t>Andrews 5</t>
  </si>
  <si>
    <t>Andrews 6</t>
  </si>
  <si>
    <t>Andrews 7</t>
  </si>
  <si>
    <t>Andrews 8</t>
  </si>
  <si>
    <t>Andrews 9</t>
  </si>
  <si>
    <t>Balmoral</t>
  </si>
  <si>
    <t>Bartlett</t>
  </si>
  <si>
    <t>Bayreuth/Weiden Brunnen</t>
  </si>
  <si>
    <t>Blodgett Forest</t>
  </si>
  <si>
    <t>Mediterranean Warm</t>
  </si>
  <si>
    <t>Bornhoved Alder</t>
  </si>
  <si>
    <t>Bornhoved Beech</t>
  </si>
  <si>
    <t>Cascade Head (1)</t>
  </si>
  <si>
    <t>Cascade Head (1A)</t>
  </si>
  <si>
    <t>Cascade Head 1</t>
  </si>
  <si>
    <t>Cascade Head 10</t>
  </si>
  <si>
    <t>Cascade Head 11</t>
  </si>
  <si>
    <t>Cascade Head 12</t>
  </si>
  <si>
    <t>Cascade Head 2</t>
  </si>
  <si>
    <t>Cascade Head 3</t>
  </si>
  <si>
    <t>Cascade Head 4</t>
  </si>
  <si>
    <t>Cascade Head 5</t>
  </si>
  <si>
    <t>Cascade Head 6</t>
  </si>
  <si>
    <t>Cascade Head 7</t>
  </si>
  <si>
    <t>Cascade Head 8</t>
  </si>
  <si>
    <t>Cascade Head 9</t>
  </si>
  <si>
    <t>Tropical Humid</t>
  </si>
  <si>
    <t>Cocoflux</t>
  </si>
  <si>
    <t>Collelongo</t>
  </si>
  <si>
    <t>Dooary</t>
  </si>
  <si>
    <t>Duke Forest</t>
  </si>
  <si>
    <t>Flakaliden C</t>
  </si>
  <si>
    <t>Boreal Humid</t>
  </si>
  <si>
    <t>Frazer old</t>
  </si>
  <si>
    <t>Frazer young</t>
  </si>
  <si>
    <t>Guyaflux</t>
  </si>
  <si>
    <t>Hainich</t>
  </si>
  <si>
    <t>Harvard</t>
  </si>
  <si>
    <t>Hesse</t>
  </si>
  <si>
    <t>Hyytiala</t>
  </si>
  <si>
    <t>Ione</t>
  </si>
  <si>
    <t>Jacaranda/K34</t>
  </si>
  <si>
    <t>Juniper</t>
  </si>
  <si>
    <t>Temperate Semi-arid</t>
  </si>
  <si>
    <t>Kannenbruch Alder/Ash</t>
  </si>
  <si>
    <t>Kannenbruch Beech</t>
  </si>
  <si>
    <t>Kannenbruch Oak</t>
  </si>
  <si>
    <t>Laurimburg C</t>
  </si>
  <si>
    <t>Laurimburg F</t>
  </si>
  <si>
    <t>Laurimburg F+I</t>
  </si>
  <si>
    <t>Laurimburg I</t>
  </si>
  <si>
    <t>Lavarone</t>
  </si>
  <si>
    <t>Loobos</t>
  </si>
  <si>
    <t>Metolius</t>
  </si>
  <si>
    <t>Metolius 1</t>
  </si>
  <si>
    <t>Metolius 10</t>
  </si>
  <si>
    <t>Metolius 11</t>
  </si>
  <si>
    <t>Metolius 2</t>
  </si>
  <si>
    <t>Metolius 3</t>
  </si>
  <si>
    <t>Metolius 4</t>
  </si>
  <si>
    <t>Metolius 5</t>
  </si>
  <si>
    <t>Metolius 6</t>
  </si>
  <si>
    <t>Metolius 7</t>
  </si>
  <si>
    <t>Metolius 8</t>
  </si>
  <si>
    <t>Metolius 9</t>
  </si>
  <si>
    <t>Metolius young</t>
  </si>
  <si>
    <t>Morgan Monroe</t>
  </si>
  <si>
    <t>Pasoh</t>
  </si>
  <si>
    <t>Tropical Semi-arid</t>
  </si>
  <si>
    <t>Pepe'ekeo C</t>
  </si>
  <si>
    <t>Pepe'ekeo F</t>
  </si>
  <si>
    <t>Pierce Creek Forest C</t>
  </si>
  <si>
    <t>Pierce Creek Forest I</t>
  </si>
  <si>
    <t>Pierce Creek Forest I+F</t>
  </si>
  <si>
    <t>Popface alba</t>
  </si>
  <si>
    <t>Popface euamericana</t>
  </si>
  <si>
    <t>Popface nigra</t>
  </si>
  <si>
    <t>Prince Albert SSA (SOAS)</t>
  </si>
  <si>
    <t>Boreal Semi-arid</t>
  </si>
  <si>
    <t>Prince Albert SSA (SOBS)</t>
  </si>
  <si>
    <t>Prince Albert SSA (SOJP)</t>
  </si>
  <si>
    <t>Qianyanzhou Ecological Station</t>
  </si>
  <si>
    <t>Santiam Pass</t>
  </si>
  <si>
    <t>Scio</t>
  </si>
  <si>
    <t>Solling</t>
  </si>
  <si>
    <t>Soroe</t>
  </si>
  <si>
    <t>Sylvania</t>
  </si>
  <si>
    <t>Takayama</t>
  </si>
  <si>
    <t>Tapajos 67</t>
  </si>
  <si>
    <t>Tapajos 83</t>
  </si>
  <si>
    <t>Tharandt</t>
  </si>
  <si>
    <t>Thompson d12</t>
  </si>
  <si>
    <t>Thompson d131</t>
  </si>
  <si>
    <t>Thompson d20</t>
  </si>
  <si>
    <t>Thompson d3</t>
  </si>
  <si>
    <t>Thompson d37</t>
  </si>
  <si>
    <t>Thompson d71</t>
  </si>
  <si>
    <t>Thompson NSA (NOAS)</t>
  </si>
  <si>
    <t>Thompson NSA (NOBS)</t>
  </si>
  <si>
    <t>Thompson NSA (NOJP)</t>
  </si>
  <si>
    <t>Thompson NSA (NYJP)</t>
  </si>
  <si>
    <t>University of Michigan</t>
  </si>
  <si>
    <t>Walker Branch</t>
  </si>
  <si>
    <t>Waring's Woods</t>
  </si>
  <si>
    <t>Wet-T-57</t>
  </si>
  <si>
    <t>Willow Creek</t>
  </si>
  <si>
    <t>Wind River</t>
  </si>
  <si>
    <t>Wytham Woods</t>
  </si>
  <si>
    <t>Yenisey/Zotino</t>
  </si>
  <si>
    <t>Needles/</t>
  </si>
  <si>
    <t>leaves</t>
  </si>
  <si>
    <t>Evergreen/</t>
  </si>
  <si>
    <t>Deciduous</t>
  </si>
  <si>
    <t>Direction</t>
  </si>
  <si>
    <t>Latitude</t>
  </si>
  <si>
    <t>Longitude</t>
  </si>
  <si>
    <t>Degrees</t>
  </si>
  <si>
    <t>latitude</t>
  </si>
  <si>
    <t>longitude</t>
  </si>
  <si>
    <t>GPP</t>
  </si>
  <si>
    <t>Needle-leaved</t>
  </si>
  <si>
    <t>Evergreen</t>
  </si>
  <si>
    <t>N</t>
  </si>
  <si>
    <t>W</t>
  </si>
  <si>
    <t xml:space="preserve">S </t>
  </si>
  <si>
    <t>E</t>
  </si>
  <si>
    <t>.</t>
  </si>
  <si>
    <t>Broadleaved</t>
  </si>
  <si>
    <t>S</t>
  </si>
  <si>
    <t>Mixed</t>
  </si>
  <si>
    <t>NPPfoliage</t>
  </si>
  <si>
    <t>NPPstem</t>
  </si>
  <si>
    <t>NPPcroot</t>
  </si>
  <si>
    <t>NPPwood</t>
  </si>
  <si>
    <t>NPPfroot</t>
  </si>
  <si>
    <t>NPPbio</t>
  </si>
  <si>
    <t>Ra</t>
  </si>
  <si>
    <t>Original biomass production</t>
  </si>
  <si>
    <t>Reproductive organ production</t>
  </si>
  <si>
    <t>Understory production</t>
  </si>
  <si>
    <t>Litterfall decomposition</t>
  </si>
  <si>
    <t>Biomass losses to herbivores</t>
  </si>
  <si>
    <t>Gapfilled biomass production</t>
  </si>
  <si>
    <t>NA</t>
  </si>
  <si>
    <t>DAN</t>
    <phoneticPr fontId="1" type="noConversion"/>
  </si>
  <si>
    <t>MLA</t>
    <phoneticPr fontId="1" type="noConversion"/>
  </si>
  <si>
    <t>LAM</t>
    <phoneticPr fontId="1" type="noConversion"/>
  </si>
  <si>
    <t>Tropical  broadleaved evergreen</t>
    <phoneticPr fontId="1" type="noConversion"/>
  </si>
  <si>
    <t>Riutta et al., 2018</t>
    <phoneticPr fontId="1" type="noConversion"/>
  </si>
  <si>
    <t>Tropical  broadleaved evergreen</t>
    <phoneticPr fontId="1" type="noConversion"/>
  </si>
  <si>
    <t>ANPP</t>
    <phoneticPr fontId="1" type="noConversion"/>
  </si>
  <si>
    <t>ARF</t>
    <phoneticPr fontId="1" type="noConversion"/>
  </si>
  <si>
    <t xml:space="preserve">Temperate deciduous broad-leaved </t>
    <phoneticPr fontId="1" type="noConversion"/>
  </si>
  <si>
    <t>Maeda et al., 2018</t>
    <phoneticPr fontId="1" type="noConversion"/>
  </si>
  <si>
    <t>Moore et al., 2018</t>
    <phoneticPr fontId="1" type="noConversion"/>
  </si>
  <si>
    <t>allometric relationship between DBH and coarse root biomass  (Niiyama et al., 2010):</t>
    <phoneticPr fontId="1" type="noConversion"/>
  </si>
  <si>
    <t>allometric relations, 0.21*NPPaboveground_wood</t>
    <phoneticPr fontId="1" type="noConversion"/>
  </si>
  <si>
    <t xml:space="preserve">allometric relationship between DBH and coarse root biomass  </t>
    <phoneticPr fontId="1" type="noConversion"/>
  </si>
  <si>
    <t>Tropical moist evergreen forest</t>
    <phoneticPr fontId="1" type="noConversion"/>
  </si>
  <si>
    <t>Morel et al., 2019</t>
  </si>
  <si>
    <t xml:space="preserve">allometric equation relating root mass to AGB (Cairns, Brown, Helmer, &amp; Baumgardner, 1997) </t>
  </si>
  <si>
    <t xml:space="preserve">allometric equation relating root mass to AGB (Cairns, Brown, Helmer, &amp; Baumgardner, 1997) </t>
    <phoneticPr fontId="1" type="noConversion"/>
  </si>
  <si>
    <t>Ankasa</t>
  </si>
  <si>
    <t>Evergreen forest (EF)</t>
  </si>
  <si>
    <t>−2.6955</t>
  </si>
  <si>
    <t> 25.0</t>
  </si>
  <si>
    <t>Bobiri</t>
  </si>
  <si>
    <t>Semi-deciduous forest (SDF)</t>
  </si>
  <si>
    <t>−1.3389</t>
  </si>
  <si>
    <t>Kogyae</t>
  </si>
  <si>
    <t>Dry forest (DF)</t>
  </si>
  <si>
    <t>−1.1501</t>
  </si>
  <si>
    <t>Woody savanna (WS)</t>
  </si>
  <si>
    <t>−1.1649</t>
  </si>
  <si>
    <t xml:space="preserve">Temperate broad-leaved deciduous forest </t>
    <phoneticPr fontId="1" type="noConversion"/>
  </si>
  <si>
    <t>Tateno et al., 2003</t>
    <phoneticPr fontId="1" type="noConversion"/>
  </si>
  <si>
    <t>allometric relationship between DBH and coarse root biomass (Tateno and Takeda, 2003)</t>
    <phoneticPr fontId="1" type="noConversion"/>
  </si>
  <si>
    <t>allometric relationship between DBH and coarse root biomass  (Niiyama et al., 2010)</t>
    <phoneticPr fontId="1" type="noConversion"/>
  </si>
  <si>
    <t>evergreen broadleaved</t>
    <phoneticPr fontId="1" type="noConversion"/>
  </si>
  <si>
    <t>Song et al., 2017</t>
    <phoneticPr fontId="1" type="noConversion"/>
  </si>
  <si>
    <t>Sierra et al., 2021</t>
    <phoneticPr fontId="1" type="noConversion"/>
  </si>
  <si>
    <t>ingrowth core</t>
    <phoneticPr fontId="1" type="noConversion"/>
  </si>
  <si>
    <t>moist tropical lowland forests</t>
    <phoneticPr fontId="1" type="noConversion"/>
  </si>
  <si>
    <t>Tanzania</t>
  </si>
  <si>
    <t>aleaf(%)</t>
  </si>
  <si>
    <t>awood(%)</t>
  </si>
  <si>
    <t>PFT</t>
  </si>
  <si>
    <t>Methodology_NPP_aboveground wood</t>
  </si>
  <si>
    <t xml:space="preserve">Diameter of fine roots </t>
  </si>
  <si>
    <t>Year</t>
  </si>
  <si>
    <t>Year</t>
    <phoneticPr fontId="1" type="noConversion"/>
  </si>
  <si>
    <t>Forest age(year)</t>
    <phoneticPr fontId="1" type="noConversion"/>
  </si>
  <si>
    <t>Longitude(o)</t>
  </si>
  <si>
    <t>Latitude(o)</t>
  </si>
  <si>
    <t>Site name</t>
  </si>
  <si>
    <t>afroot(%)</t>
  </si>
  <si>
    <t>Methodology_NPP_coarse root</t>
  </si>
  <si>
    <t>Methodology_NPP_fine root</t>
  </si>
  <si>
    <t>References</t>
  </si>
  <si>
    <t>allometric equation</t>
  </si>
  <si>
    <t>&lt;2 mm</t>
  </si>
  <si>
    <t>Jordan et al., 1999</t>
  </si>
  <si>
    <t>No information</t>
  </si>
  <si>
    <t>&lt; 5mm, Fine plus small root production</t>
  </si>
  <si>
    <t>Comeau &amp; Kimmins, 1999</t>
  </si>
  <si>
    <t>Kutsch et al., 2001</t>
  </si>
  <si>
    <t>BonanzaUP3</t>
  </si>
  <si>
    <t>Allometric relations, 0.40*NPPaboveground_wood, 0.4 is the mean ratio of coarse root NPP to aboveground wood NPP at Boreal Semi-arid needleleaved Evergreen forest sites in this study</t>
  </si>
  <si>
    <t>Ruess et al., 1996</t>
  </si>
  <si>
    <t>Schulze et al., 2000</t>
  </si>
  <si>
    <t>Duke_FACE_Control*</t>
  </si>
  <si>
    <t>allometric equation relating root mass to tree basal area (Norby et al. 2001)</t>
  </si>
  <si>
    <t>Norby et al., 2005</t>
  </si>
  <si>
    <t>Ryan et al., 1997</t>
  </si>
  <si>
    <t>Kimball et al., 1997</t>
  </si>
  <si>
    <t>Black et al., 1996</t>
  </si>
  <si>
    <t>ORNL_FACE_Control*</t>
  </si>
  <si>
    <t>Curtis et al., 2002</t>
  </si>
  <si>
    <t>Boreal Humid needleleaved evergreen</t>
  </si>
  <si>
    <t>Fine root biomass, turnover (Finnish values) 0.5 year-1</t>
  </si>
  <si>
    <t>Wirth et al., 2002</t>
  </si>
  <si>
    <t>Ilomantsi1</t>
  </si>
  <si>
    <t>Gower et al., 2001</t>
  </si>
  <si>
    <t>Ilomantsi3</t>
  </si>
  <si>
    <t>FlakalidenC</t>
  </si>
  <si>
    <t>Bascietto et al., 2003</t>
  </si>
  <si>
    <t>Knohl et al., 2003</t>
  </si>
  <si>
    <t>Mature</t>
  </si>
  <si>
    <t>Aragao et al., 2009</t>
  </si>
  <si>
    <t>AspenFACE_FACE_Control*</t>
  </si>
  <si>
    <t>minirhizotrons</t>
  </si>
  <si>
    <t>Thompsond37</t>
  </si>
  <si>
    <t>Bond-Lamberty et al., 2004</t>
  </si>
  <si>
    <t>Thompsonw151</t>
  </si>
  <si>
    <t>soil cores</t>
  </si>
  <si>
    <t>Maass &amp; Martinez-Yrizar, 2001</t>
  </si>
  <si>
    <t>Fine root biomass, turnover 0.6 year-1</t>
  </si>
  <si>
    <t>Law et al., 2004</t>
  </si>
  <si>
    <t>Metolius10</t>
  </si>
  <si>
    <t>CascadeHead10</t>
  </si>
  <si>
    <t>Moser et al., 2011</t>
  </si>
  <si>
    <t>Bonanza5A</t>
  </si>
  <si>
    <t>Ruess et al., 2003</t>
  </si>
  <si>
    <t>Gough et al., 2007</t>
  </si>
  <si>
    <t>Da Costa et al., 2014</t>
  </si>
  <si>
    <t>Tapajos67</t>
  </si>
  <si>
    <t>Girardin et al., 2010</t>
  </si>
  <si>
    <t>Doughty et al., 2015</t>
  </si>
  <si>
    <t>DAN</t>
  </si>
  <si>
    <t>allometric relationship between DBH and coarse root biomass  (Niiyama et al., 2010)</t>
  </si>
  <si>
    <t>Riutta et al., 2018</t>
  </si>
  <si>
    <t>MLA</t>
  </si>
  <si>
    <t>allometric relationship between DBH and coarse root biomass  (Niiyama et al., 2010):</t>
  </si>
  <si>
    <t>LAM</t>
  </si>
  <si>
    <t>ARF</t>
  </si>
  <si>
    <t xml:space="preserve">Temperate deciduous broad-leaved </t>
  </si>
  <si>
    <t xml:space="preserve">allometric relationship between DBH and coarse root biomass  </t>
  </si>
  <si>
    <t>Maeda et al., 2018</t>
  </si>
  <si>
    <t>allometric relations, 0.21*NPPaboveground_wood</t>
  </si>
  <si>
    <t>Moore et al., 2018</t>
  </si>
  <si>
    <t>Tropical moist evergreen forest</t>
  </si>
  <si>
    <t xml:space="preserve">Temperate broad-leaved deciduous forest </t>
  </si>
  <si>
    <t>allometric relationship between DBH and coarse root biomass (Tateno and Takeda, 2003)</t>
  </si>
  <si>
    <t>Tateno et al., 2003</t>
  </si>
  <si>
    <t>evergreen broadleaved</t>
  </si>
  <si>
    <t>Song et al., 2017</t>
  </si>
  <si>
    <t>moist tropical lowland forests</t>
  </si>
  <si>
    <t>Sierra et al., 2021</t>
  </si>
  <si>
    <t>NPP(gC m-2 yr-1)</t>
    <phoneticPr fontId="1" type="noConversion"/>
  </si>
  <si>
    <t>Stand age (year)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</si>
</sst>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宋体"/>
      <family val="2"/>
    </font>
    <font>
      <sz val="11"/>
      <color rgb="FF00B050"/>
      <name val="宋体"/>
      <family val="2"/>
      <scheme val="minor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176" fontId="2" fillId="0" borderId="0" xfId="0" applyNumberFormat="1" applyFont="1"/>
    <xf numFmtId="176" fontId="0" fillId="0" borderId="0" xfId="0" applyNumberFormat="1" applyFont="1"/>
    <xf numFmtId="176" fontId="2" fillId="0" borderId="0" xfId="0" applyNumberFormat="1" applyFont="1" applyAlignment="1">
      <alignment vertical="center"/>
    </xf>
    <xf numFmtId="0" fontId="2" fillId="2" borderId="0" xfId="0" applyFont="1" applyFill="1"/>
    <xf numFmtId="176" fontId="2" fillId="2" borderId="0" xfId="0" applyNumberFormat="1" applyFont="1" applyFill="1"/>
    <xf numFmtId="0" fontId="5" fillId="2" borderId="0" xfId="0" applyFont="1" applyFill="1"/>
    <xf numFmtId="177" fontId="2" fillId="0" borderId="0" xfId="0" applyNumberFormat="1" applyFont="1"/>
    <xf numFmtId="0" fontId="2" fillId="0" borderId="0" xfId="0" applyFont="1" applyFill="1"/>
    <xf numFmtId="0" fontId="7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0" fontId="8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8"/>
  <sheetViews>
    <sheetView zoomScale="85" zoomScaleNormal="85" workbookViewId="0">
      <pane ySplit="1" topLeftCell="A2" activePane="bottomLeft" state="frozen"/>
      <selection pane="bottomLeft" activeCell="J28" sqref="J28"/>
    </sheetView>
  </sheetViews>
  <sheetFormatPr defaultColWidth="9" defaultRowHeight="20.100000000000001" customHeight="1" x14ac:dyDescent="0.15"/>
  <cols>
    <col min="1" max="1" width="10.125" style="1" customWidth="1"/>
    <col min="2" max="2" width="9" style="1" customWidth="1"/>
    <col min="3" max="3" width="17.125" style="1" customWidth="1"/>
    <col min="4" max="4" width="17.375" style="1" customWidth="1"/>
    <col min="5" max="5" width="13.25" style="1" customWidth="1"/>
    <col min="6" max="6" width="5.75" style="1" customWidth="1"/>
    <col min="7" max="7" width="7.125" style="8" customWidth="1"/>
    <col min="8" max="8" width="8.25" style="8" customWidth="1"/>
    <col min="9" max="9" width="10.5" style="8" customWidth="1"/>
    <col min="10" max="10" width="9.125" style="8" customWidth="1"/>
    <col min="11" max="13" width="9" style="8"/>
    <col min="14" max="14" width="21.625" style="1" customWidth="1"/>
    <col min="15" max="15" width="35.875" style="1" customWidth="1"/>
    <col min="16" max="16" width="23.5" style="1" customWidth="1"/>
    <col min="17" max="17" width="17.375" style="1" customWidth="1"/>
    <col min="18" max="18" width="21.375" style="1" customWidth="1"/>
    <col min="19" max="16384" width="9" style="1"/>
  </cols>
  <sheetData>
    <row r="1" spans="1:18" ht="20.100000000000001" customHeight="1" x14ac:dyDescent="0.25">
      <c r="A1" s="3" t="s">
        <v>137</v>
      </c>
      <c r="B1" s="3" t="s">
        <v>138</v>
      </c>
      <c r="C1" s="3" t="s">
        <v>122</v>
      </c>
      <c r="D1" s="3" t="s">
        <v>129</v>
      </c>
      <c r="E1" s="3" t="s">
        <v>396</v>
      </c>
      <c r="F1" s="3" t="s">
        <v>397</v>
      </c>
      <c r="G1" s="7" t="s">
        <v>144</v>
      </c>
      <c r="H1" s="7" t="s">
        <v>145</v>
      </c>
      <c r="I1" s="7" t="s">
        <v>159</v>
      </c>
      <c r="J1" s="7" t="s">
        <v>160</v>
      </c>
      <c r="K1" s="7" t="s">
        <v>156</v>
      </c>
      <c r="L1" s="7" t="s">
        <v>157</v>
      </c>
      <c r="M1" s="7" t="s">
        <v>158</v>
      </c>
      <c r="N1" s="3" t="s">
        <v>161</v>
      </c>
      <c r="O1" s="3" t="s">
        <v>162</v>
      </c>
      <c r="P1" s="3" t="s">
        <v>163</v>
      </c>
      <c r="Q1" s="3" t="s">
        <v>120</v>
      </c>
      <c r="R1" s="3" t="s">
        <v>126</v>
      </c>
    </row>
    <row r="2" spans="1:18" s="5" customFormat="1" ht="20.100000000000001" customHeight="1" x14ac:dyDescent="0.25">
      <c r="A2" s="4">
        <v>-67.05</v>
      </c>
      <c r="B2" s="4">
        <v>1.93</v>
      </c>
      <c r="C2" s="3" t="s">
        <v>24</v>
      </c>
      <c r="D2" s="3" t="s">
        <v>71</v>
      </c>
      <c r="E2" s="4">
        <v>1975</v>
      </c>
      <c r="F2" s="3">
        <v>230</v>
      </c>
      <c r="G2" s="7">
        <v>282</v>
      </c>
      <c r="H2" s="7">
        <v>495</v>
      </c>
      <c r="I2" s="7">
        <v>536</v>
      </c>
      <c r="J2" s="7">
        <f t="shared" ref="J2:J33" si="0">G2+H2+I2</f>
        <v>1313</v>
      </c>
      <c r="K2" s="7">
        <f t="shared" ref="K2:K33" si="1">G2*100/J2</f>
        <v>21.477532368621478</v>
      </c>
      <c r="L2" s="7">
        <f t="shared" ref="L2:L33" si="2">H2*100/J2</f>
        <v>37.6999238385377</v>
      </c>
      <c r="M2" s="7">
        <f t="shared" ref="M2:M33" si="3">I2*100/J2</f>
        <v>40.822543792840825</v>
      </c>
      <c r="N2" s="3" t="s">
        <v>136</v>
      </c>
      <c r="O2" s="3" t="s">
        <v>151</v>
      </c>
      <c r="P2" s="3" t="s">
        <v>84</v>
      </c>
      <c r="Q2" s="3" t="s">
        <v>119</v>
      </c>
      <c r="R2" s="3" t="s">
        <v>186</v>
      </c>
    </row>
    <row r="3" spans="1:18" s="5" customFormat="1" ht="20.100000000000001" customHeight="1" x14ac:dyDescent="0.25">
      <c r="A3" s="4">
        <v>-115.25</v>
      </c>
      <c r="B3" s="4">
        <v>50.1</v>
      </c>
      <c r="C3" s="3" t="s">
        <v>10</v>
      </c>
      <c r="D3" s="3" t="s">
        <v>64</v>
      </c>
      <c r="E3" s="3">
        <v>1984</v>
      </c>
      <c r="F3" s="3">
        <v>70</v>
      </c>
      <c r="G3" s="7">
        <v>91</v>
      </c>
      <c r="H3" s="7">
        <v>259</v>
      </c>
      <c r="I3" s="7">
        <v>226</v>
      </c>
      <c r="J3" s="7">
        <f t="shared" si="0"/>
        <v>576</v>
      </c>
      <c r="K3" s="7">
        <f t="shared" si="1"/>
        <v>15.798611111111111</v>
      </c>
      <c r="L3" s="7">
        <f t="shared" si="2"/>
        <v>44.965277777777779</v>
      </c>
      <c r="M3" s="7">
        <f t="shared" si="3"/>
        <v>39.236111111111114</v>
      </c>
      <c r="N3" s="3" t="s">
        <v>136</v>
      </c>
      <c r="O3" s="3" t="s">
        <v>95</v>
      </c>
      <c r="P3" s="3" t="s">
        <v>75</v>
      </c>
      <c r="Q3" s="3" t="s">
        <v>111</v>
      </c>
      <c r="R3" s="3" t="s">
        <v>175</v>
      </c>
    </row>
    <row r="4" spans="1:18" s="5" customFormat="1" ht="20.100000000000001" customHeight="1" x14ac:dyDescent="0.25">
      <c r="A4" s="4">
        <v>-115.25</v>
      </c>
      <c r="B4" s="4">
        <v>50.1</v>
      </c>
      <c r="C4" s="3" t="s">
        <v>11</v>
      </c>
      <c r="D4" s="3" t="s">
        <v>64</v>
      </c>
      <c r="E4" s="3">
        <v>1984</v>
      </c>
      <c r="F4" s="3">
        <v>78</v>
      </c>
      <c r="G4" s="7">
        <v>134</v>
      </c>
      <c r="H4" s="7">
        <v>264</v>
      </c>
      <c r="I4" s="7">
        <v>178</v>
      </c>
      <c r="J4" s="7">
        <f t="shared" si="0"/>
        <v>576</v>
      </c>
      <c r="K4" s="7">
        <f t="shared" si="1"/>
        <v>23.263888888888889</v>
      </c>
      <c r="L4" s="7">
        <f t="shared" si="2"/>
        <v>45.833333333333336</v>
      </c>
      <c r="M4" s="7">
        <f t="shared" si="3"/>
        <v>30.902777777777779</v>
      </c>
      <c r="N4" s="3" t="s">
        <v>136</v>
      </c>
      <c r="O4" s="3" t="s">
        <v>95</v>
      </c>
      <c r="P4" s="3" t="s">
        <v>75</v>
      </c>
      <c r="Q4" s="3" t="s">
        <v>111</v>
      </c>
      <c r="R4" s="3" t="s">
        <v>176</v>
      </c>
    </row>
    <row r="5" spans="1:18" s="5" customFormat="1" ht="20.100000000000001" customHeight="1" x14ac:dyDescent="0.25">
      <c r="A5" s="4">
        <v>-115.25</v>
      </c>
      <c r="B5" s="4">
        <v>50.1</v>
      </c>
      <c r="C5" s="3" t="s">
        <v>12</v>
      </c>
      <c r="D5" s="3" t="s">
        <v>64</v>
      </c>
      <c r="E5" s="3">
        <v>1984</v>
      </c>
      <c r="F5" s="3">
        <v>70</v>
      </c>
      <c r="G5" s="7">
        <v>57</v>
      </c>
      <c r="H5" s="7">
        <v>129</v>
      </c>
      <c r="I5" s="7">
        <v>187</v>
      </c>
      <c r="J5" s="7">
        <f t="shared" si="0"/>
        <v>373</v>
      </c>
      <c r="K5" s="7">
        <f t="shared" si="1"/>
        <v>15.281501340482574</v>
      </c>
      <c r="L5" s="7">
        <f t="shared" si="2"/>
        <v>34.584450402144775</v>
      </c>
      <c r="M5" s="7">
        <f t="shared" si="3"/>
        <v>50.134048257372655</v>
      </c>
      <c r="N5" s="3" t="s">
        <v>136</v>
      </c>
      <c r="O5" s="3" t="s">
        <v>95</v>
      </c>
      <c r="P5" s="3" t="s">
        <v>75</v>
      </c>
      <c r="Q5" s="3" t="s">
        <v>111</v>
      </c>
      <c r="R5" s="3" t="s">
        <v>177</v>
      </c>
    </row>
    <row r="6" spans="1:18" s="5" customFormat="1" ht="20.100000000000001" customHeight="1" x14ac:dyDescent="0.25">
      <c r="A6" s="4">
        <v>-115.25</v>
      </c>
      <c r="B6" s="4">
        <v>50.1</v>
      </c>
      <c r="C6" s="3" t="s">
        <v>13</v>
      </c>
      <c r="D6" s="3" t="s">
        <v>64</v>
      </c>
      <c r="E6" s="3">
        <v>1984</v>
      </c>
      <c r="F6" s="3">
        <v>70</v>
      </c>
      <c r="G6" s="7">
        <v>57</v>
      </c>
      <c r="H6" s="7">
        <v>120</v>
      </c>
      <c r="I6" s="7">
        <v>283</v>
      </c>
      <c r="J6" s="7">
        <f t="shared" si="0"/>
        <v>460</v>
      </c>
      <c r="K6" s="7">
        <f t="shared" si="1"/>
        <v>12.391304347826088</v>
      </c>
      <c r="L6" s="7">
        <f t="shared" si="2"/>
        <v>26.086956521739129</v>
      </c>
      <c r="M6" s="7">
        <f t="shared" si="3"/>
        <v>61.521739130434781</v>
      </c>
      <c r="N6" s="3" t="s">
        <v>136</v>
      </c>
      <c r="O6" s="3" t="s">
        <v>95</v>
      </c>
      <c r="P6" s="3" t="s">
        <v>75</v>
      </c>
      <c r="Q6" s="3" t="s">
        <v>111</v>
      </c>
      <c r="R6" s="3" t="s">
        <v>176</v>
      </c>
    </row>
    <row r="7" spans="1:18" s="5" customFormat="1" ht="20.100000000000001" customHeight="1" x14ac:dyDescent="0.25">
      <c r="A7" s="4">
        <v>10.23</v>
      </c>
      <c r="B7" s="4">
        <v>54.1</v>
      </c>
      <c r="C7" s="3" t="s">
        <v>130</v>
      </c>
      <c r="D7" s="3" t="s">
        <v>61</v>
      </c>
      <c r="E7" s="3">
        <v>1992</v>
      </c>
      <c r="F7" s="3">
        <v>60</v>
      </c>
      <c r="G7" s="9">
        <v>301</v>
      </c>
      <c r="H7" s="9">
        <v>358</v>
      </c>
      <c r="I7" s="9">
        <v>191</v>
      </c>
      <c r="J7" s="7">
        <f t="shared" si="0"/>
        <v>850</v>
      </c>
      <c r="K7" s="7">
        <f t="shared" si="1"/>
        <v>35.411764705882355</v>
      </c>
      <c r="L7" s="7">
        <f t="shared" si="2"/>
        <v>42.117647058823529</v>
      </c>
      <c r="M7" s="7">
        <f t="shared" si="3"/>
        <v>22.470588235294116</v>
      </c>
      <c r="N7" s="3" t="s">
        <v>136</v>
      </c>
      <c r="O7" s="3" t="s">
        <v>105</v>
      </c>
      <c r="P7" s="3" t="s">
        <v>77</v>
      </c>
      <c r="Q7" s="3" t="s">
        <v>119</v>
      </c>
      <c r="R7" s="3" t="s">
        <v>173</v>
      </c>
    </row>
    <row r="8" spans="1:18" s="5" customFormat="1" ht="20.100000000000001" customHeight="1" x14ac:dyDescent="0.25">
      <c r="A8" s="4">
        <v>10.23</v>
      </c>
      <c r="B8" s="4">
        <v>54.1</v>
      </c>
      <c r="C8" s="3" t="s">
        <v>9</v>
      </c>
      <c r="D8" s="3" t="s">
        <v>61</v>
      </c>
      <c r="E8" s="3">
        <v>1992</v>
      </c>
      <c r="F8" s="3">
        <v>60</v>
      </c>
      <c r="G8" s="9">
        <v>295</v>
      </c>
      <c r="H8" s="9">
        <v>350</v>
      </c>
      <c r="I8" s="9">
        <v>190</v>
      </c>
      <c r="J8" s="7">
        <f t="shared" si="0"/>
        <v>835</v>
      </c>
      <c r="K8" s="7">
        <f t="shared" si="1"/>
        <v>35.32934131736527</v>
      </c>
      <c r="L8" s="7">
        <f t="shared" si="2"/>
        <v>41.91616766467066</v>
      </c>
      <c r="M8" s="7">
        <f t="shared" si="3"/>
        <v>22.754491017964071</v>
      </c>
      <c r="N8" s="3" t="s">
        <v>136</v>
      </c>
      <c r="O8" s="3" t="s">
        <v>96</v>
      </c>
      <c r="P8" s="3" t="s">
        <v>77</v>
      </c>
      <c r="Q8" s="3" t="s">
        <v>119</v>
      </c>
      <c r="R8" s="3" t="s">
        <v>174</v>
      </c>
    </row>
    <row r="9" spans="1:18" s="5" customFormat="1" ht="20.100000000000001" customHeight="1" x14ac:dyDescent="0.25">
      <c r="A9" s="4">
        <v>-148.25</v>
      </c>
      <c r="B9" s="4">
        <v>64.75</v>
      </c>
      <c r="C9" s="3" t="s">
        <v>149</v>
      </c>
      <c r="D9" s="3" t="s">
        <v>134</v>
      </c>
      <c r="E9" s="3">
        <v>1993</v>
      </c>
      <c r="F9" s="3">
        <v>155</v>
      </c>
      <c r="G9" s="9">
        <v>66</v>
      </c>
      <c r="H9" s="9">
        <v>202.94399999999996</v>
      </c>
      <c r="I9" s="9">
        <v>76</v>
      </c>
      <c r="J9" s="7">
        <f t="shared" si="0"/>
        <v>344.94399999999996</v>
      </c>
      <c r="K9" s="7">
        <f t="shared" si="1"/>
        <v>19.133540516721556</v>
      </c>
      <c r="L9" s="7">
        <f t="shared" si="2"/>
        <v>58.833897676144524</v>
      </c>
      <c r="M9" s="7">
        <f t="shared" si="3"/>
        <v>22.032561807133913</v>
      </c>
      <c r="N9" s="3" t="s">
        <v>136</v>
      </c>
      <c r="O9" s="3" t="s">
        <v>135</v>
      </c>
      <c r="P9" s="3" t="s">
        <v>75</v>
      </c>
      <c r="Q9" s="3" t="s">
        <v>119</v>
      </c>
      <c r="R9" s="3" t="s">
        <v>171</v>
      </c>
    </row>
    <row r="10" spans="1:18" s="5" customFormat="1" ht="20.100000000000001" customHeight="1" x14ac:dyDescent="0.25">
      <c r="A10" s="4">
        <v>-148.25</v>
      </c>
      <c r="B10" s="4">
        <v>64.75</v>
      </c>
      <c r="C10" s="3" t="s">
        <v>6</v>
      </c>
      <c r="D10" s="3" t="s">
        <v>62</v>
      </c>
      <c r="E10" s="3">
        <v>1993</v>
      </c>
      <c r="F10" s="3">
        <v>250</v>
      </c>
      <c r="G10" s="9">
        <v>46</v>
      </c>
      <c r="H10" s="9">
        <v>174.72</v>
      </c>
      <c r="I10" s="9">
        <v>119</v>
      </c>
      <c r="J10" s="7">
        <f t="shared" si="0"/>
        <v>339.72</v>
      </c>
      <c r="K10" s="7">
        <f t="shared" si="1"/>
        <v>13.540562816437065</v>
      </c>
      <c r="L10" s="7">
        <f t="shared" si="2"/>
        <v>51.430589897562697</v>
      </c>
      <c r="M10" s="7">
        <f t="shared" si="3"/>
        <v>35.028847286000236</v>
      </c>
      <c r="N10" s="3" t="s">
        <v>136</v>
      </c>
      <c r="O10" s="3" t="s">
        <v>135</v>
      </c>
      <c r="P10" s="3" t="s">
        <v>76</v>
      </c>
      <c r="Q10" s="3" t="s">
        <v>119</v>
      </c>
      <c r="R10" s="3" t="s">
        <v>171</v>
      </c>
    </row>
    <row r="11" spans="1:18" s="5" customFormat="1" ht="20.100000000000001" customHeight="1" x14ac:dyDescent="0.25">
      <c r="A11" s="4">
        <v>-148.25</v>
      </c>
      <c r="B11" s="4">
        <v>64.75</v>
      </c>
      <c r="C11" s="3" t="s">
        <v>7</v>
      </c>
      <c r="D11" s="3" t="s">
        <v>62</v>
      </c>
      <c r="E11" s="3">
        <v>1993</v>
      </c>
      <c r="F11" s="3">
        <v>250</v>
      </c>
      <c r="G11" s="9">
        <v>28</v>
      </c>
      <c r="H11" s="9">
        <v>6.72</v>
      </c>
      <c r="I11" s="9">
        <v>111</v>
      </c>
      <c r="J11" s="7">
        <f t="shared" si="0"/>
        <v>145.72</v>
      </c>
      <c r="K11" s="7">
        <f t="shared" si="1"/>
        <v>19.214932747735382</v>
      </c>
      <c r="L11" s="7">
        <f t="shared" si="2"/>
        <v>4.6115838594564922</v>
      </c>
      <c r="M11" s="7">
        <f t="shared" si="3"/>
        <v>76.173483392808123</v>
      </c>
      <c r="N11" s="3" t="s">
        <v>136</v>
      </c>
      <c r="O11" s="3" t="s">
        <v>135</v>
      </c>
      <c r="P11" s="3" t="s">
        <v>75</v>
      </c>
      <c r="Q11" s="3" t="s">
        <v>119</v>
      </c>
      <c r="R11" s="3" t="s">
        <v>171</v>
      </c>
    </row>
    <row r="12" spans="1:18" s="5" customFormat="1" ht="20.100000000000001" customHeight="1" x14ac:dyDescent="0.25">
      <c r="A12" s="4">
        <v>-148.25</v>
      </c>
      <c r="B12" s="4">
        <v>64.75</v>
      </c>
      <c r="C12" s="3" t="s">
        <v>4</v>
      </c>
      <c r="D12" s="3" t="s">
        <v>63</v>
      </c>
      <c r="E12" s="3">
        <v>1993</v>
      </c>
      <c r="F12" s="3">
        <v>40</v>
      </c>
      <c r="G12" s="9">
        <v>127</v>
      </c>
      <c r="H12" s="9">
        <v>452.928</v>
      </c>
      <c r="I12" s="9">
        <v>170</v>
      </c>
      <c r="J12" s="7">
        <f t="shared" si="0"/>
        <v>749.928</v>
      </c>
      <c r="K12" s="7">
        <f t="shared" si="1"/>
        <v>16.934959089405915</v>
      </c>
      <c r="L12" s="7">
        <f t="shared" si="2"/>
        <v>60.396198035011366</v>
      </c>
      <c r="M12" s="7">
        <f t="shared" si="3"/>
        <v>22.668842875582722</v>
      </c>
      <c r="N12" s="3" t="s">
        <v>136</v>
      </c>
      <c r="O12" s="3" t="s">
        <v>135</v>
      </c>
      <c r="P12" s="3" t="s">
        <v>76</v>
      </c>
      <c r="Q12" s="3" t="s">
        <v>119</v>
      </c>
      <c r="R12" s="3" t="s">
        <v>171</v>
      </c>
    </row>
    <row r="13" spans="1:18" s="5" customFormat="1" ht="20.100000000000001" customHeight="1" x14ac:dyDescent="0.25">
      <c r="A13" s="4">
        <v>-148.25</v>
      </c>
      <c r="B13" s="4">
        <v>64.75</v>
      </c>
      <c r="C13" s="3" t="s">
        <v>8</v>
      </c>
      <c r="D13" s="3" t="s">
        <v>63</v>
      </c>
      <c r="E13" s="3">
        <v>1993</v>
      </c>
      <c r="F13" s="3">
        <v>80</v>
      </c>
      <c r="G13" s="9">
        <v>94</v>
      </c>
      <c r="H13" s="9">
        <v>395.13600000000002</v>
      </c>
      <c r="I13" s="9">
        <v>132</v>
      </c>
      <c r="J13" s="7">
        <f t="shared" si="0"/>
        <v>621.13599999999997</v>
      </c>
      <c r="K13" s="7">
        <f t="shared" si="1"/>
        <v>15.133561732052241</v>
      </c>
      <c r="L13" s="7">
        <f t="shared" si="2"/>
        <v>63.615053708044627</v>
      </c>
      <c r="M13" s="7">
        <f t="shared" si="3"/>
        <v>21.251384559903148</v>
      </c>
      <c r="N13" s="3" t="s">
        <v>136</v>
      </c>
      <c r="O13" s="3" t="s">
        <v>135</v>
      </c>
      <c r="P13" s="3" t="s">
        <v>75</v>
      </c>
      <c r="Q13" s="3" t="s">
        <v>119</v>
      </c>
      <c r="R13" s="3" t="s">
        <v>171</v>
      </c>
    </row>
    <row r="14" spans="1:18" s="5" customFormat="1" ht="20.100000000000001" customHeight="1" x14ac:dyDescent="0.25">
      <c r="A14" s="4">
        <v>-148.25</v>
      </c>
      <c r="B14" s="4">
        <v>64.75</v>
      </c>
      <c r="C14" s="3" t="s">
        <v>5</v>
      </c>
      <c r="D14" s="3" t="s">
        <v>63</v>
      </c>
      <c r="E14" s="3">
        <v>1993</v>
      </c>
      <c r="F14" s="3">
        <v>100</v>
      </c>
      <c r="G14" s="9">
        <v>76</v>
      </c>
      <c r="H14" s="9">
        <v>314.49600000000004</v>
      </c>
      <c r="I14" s="9">
        <v>211</v>
      </c>
      <c r="J14" s="7">
        <f t="shared" si="0"/>
        <v>601.49600000000009</v>
      </c>
      <c r="K14" s="7">
        <f t="shared" si="1"/>
        <v>12.635162993602615</v>
      </c>
      <c r="L14" s="7">
        <f t="shared" si="2"/>
        <v>52.285634484684849</v>
      </c>
      <c r="M14" s="7">
        <f t="shared" si="3"/>
        <v>35.079202521712524</v>
      </c>
      <c r="N14" s="3" t="s">
        <v>136</v>
      </c>
      <c r="O14" s="3" t="s">
        <v>135</v>
      </c>
      <c r="P14" s="3" t="s">
        <v>76</v>
      </c>
      <c r="Q14" s="3" t="s">
        <v>119</v>
      </c>
      <c r="R14" s="3" t="s">
        <v>171</v>
      </c>
    </row>
    <row r="15" spans="1:18" s="5" customFormat="1" ht="20.100000000000001" customHeight="1" x14ac:dyDescent="0.25">
      <c r="A15" s="4">
        <v>19.5</v>
      </c>
      <c r="B15" s="4">
        <v>64.209999999999994</v>
      </c>
      <c r="C15" s="3" t="s">
        <v>0</v>
      </c>
      <c r="D15" s="3" t="s">
        <v>59</v>
      </c>
      <c r="E15" s="2">
        <v>1995</v>
      </c>
      <c r="F15" s="3">
        <v>180</v>
      </c>
      <c r="G15" s="9">
        <v>43</v>
      </c>
      <c r="H15" s="9">
        <v>172</v>
      </c>
      <c r="I15" s="9">
        <v>86</v>
      </c>
      <c r="J15" s="7">
        <f t="shared" si="0"/>
        <v>301</v>
      </c>
      <c r="K15" s="7">
        <f t="shared" si="1"/>
        <v>14.285714285714286</v>
      </c>
      <c r="L15" s="7">
        <f t="shared" si="2"/>
        <v>57.142857142857146</v>
      </c>
      <c r="M15" s="7">
        <f t="shared" si="3"/>
        <v>28.571428571428573</v>
      </c>
      <c r="N15" s="3" t="s">
        <v>136</v>
      </c>
      <c r="O15" s="3" t="s">
        <v>74</v>
      </c>
      <c r="P15" s="3" t="s">
        <v>74</v>
      </c>
      <c r="Q15" s="3" t="s">
        <v>119</v>
      </c>
      <c r="R15" s="3" t="s">
        <v>168</v>
      </c>
    </row>
    <row r="16" spans="1:18" s="5" customFormat="1" ht="20.100000000000001" customHeight="1" x14ac:dyDescent="0.25">
      <c r="A16" s="4">
        <v>14.88</v>
      </c>
      <c r="B16" s="4">
        <v>41.75</v>
      </c>
      <c r="C16" s="3" t="s">
        <v>20</v>
      </c>
      <c r="D16" s="3" t="s">
        <v>69</v>
      </c>
      <c r="E16" s="3">
        <v>1995</v>
      </c>
      <c r="F16" s="3">
        <v>37</v>
      </c>
      <c r="G16" s="7">
        <v>134</v>
      </c>
      <c r="H16" s="7">
        <v>528</v>
      </c>
      <c r="I16" s="7">
        <v>139</v>
      </c>
      <c r="J16" s="7">
        <f t="shared" si="0"/>
        <v>801</v>
      </c>
      <c r="K16" s="7">
        <f t="shared" si="1"/>
        <v>16.729088639200999</v>
      </c>
      <c r="L16" s="7">
        <f t="shared" si="2"/>
        <v>65.917602996254686</v>
      </c>
      <c r="M16" s="7">
        <f t="shared" si="3"/>
        <v>17.353308364544318</v>
      </c>
      <c r="N16" s="3" t="s">
        <v>136</v>
      </c>
      <c r="O16" s="3" t="s">
        <v>74</v>
      </c>
      <c r="P16" s="3" t="s">
        <v>74</v>
      </c>
      <c r="Q16" s="3" t="s">
        <v>119</v>
      </c>
      <c r="R16" s="3" t="s">
        <v>169</v>
      </c>
    </row>
    <row r="17" spans="1:18" s="5" customFormat="1" ht="20.100000000000001" customHeight="1" x14ac:dyDescent="0.25">
      <c r="A17" s="4">
        <v>13.21</v>
      </c>
      <c r="B17" s="4">
        <v>56.55</v>
      </c>
      <c r="C17" s="3" t="s">
        <v>25</v>
      </c>
      <c r="D17" s="3" t="s">
        <v>57</v>
      </c>
      <c r="E17" s="3">
        <v>1995</v>
      </c>
      <c r="F17" s="3">
        <v>31</v>
      </c>
      <c r="G17" s="7">
        <v>120</v>
      </c>
      <c r="H17" s="7">
        <v>518</v>
      </c>
      <c r="I17" s="7">
        <v>264</v>
      </c>
      <c r="J17" s="7">
        <f t="shared" si="0"/>
        <v>902</v>
      </c>
      <c r="K17" s="7">
        <f t="shared" si="1"/>
        <v>13.303769401330378</v>
      </c>
      <c r="L17" s="7">
        <f t="shared" si="2"/>
        <v>57.427937915742795</v>
      </c>
      <c r="M17" s="7">
        <f t="shared" si="3"/>
        <v>29.26829268292683</v>
      </c>
      <c r="N17" s="3" t="s">
        <v>136</v>
      </c>
      <c r="O17" s="3" t="s">
        <v>74</v>
      </c>
      <c r="P17" s="3" t="s">
        <v>74</v>
      </c>
      <c r="Q17" s="3" t="s">
        <v>119</v>
      </c>
      <c r="R17" s="3" t="s">
        <v>166</v>
      </c>
    </row>
    <row r="18" spans="1:18" s="5" customFormat="1" ht="20.100000000000001" customHeight="1" x14ac:dyDescent="0.25">
      <c r="A18" s="4">
        <v>11.88</v>
      </c>
      <c r="B18" s="4">
        <v>50.2</v>
      </c>
      <c r="C18" s="3" t="s">
        <v>34</v>
      </c>
      <c r="D18" s="3" t="s">
        <v>57</v>
      </c>
      <c r="E18" s="3">
        <v>1995</v>
      </c>
      <c r="F18" s="3">
        <v>45</v>
      </c>
      <c r="G18" s="9">
        <v>225</v>
      </c>
      <c r="H18" s="9">
        <v>330</v>
      </c>
      <c r="I18" s="9">
        <v>110</v>
      </c>
      <c r="J18" s="7">
        <f t="shared" si="0"/>
        <v>665</v>
      </c>
      <c r="K18" s="7">
        <f t="shared" si="1"/>
        <v>33.834586466165412</v>
      </c>
      <c r="L18" s="7">
        <f t="shared" si="2"/>
        <v>49.624060150375939</v>
      </c>
      <c r="M18" s="7">
        <f t="shared" si="3"/>
        <v>16.541353383458645</v>
      </c>
      <c r="N18" s="3" t="s">
        <v>136</v>
      </c>
      <c r="O18" s="3" t="s">
        <v>74</v>
      </c>
      <c r="P18" s="3" t="s">
        <v>74</v>
      </c>
      <c r="Q18" s="3" t="s">
        <v>119</v>
      </c>
      <c r="R18" s="3" t="s">
        <v>168</v>
      </c>
    </row>
    <row r="19" spans="1:18" s="5" customFormat="1" ht="20.100000000000001" customHeight="1" x14ac:dyDescent="0.25">
      <c r="A19" s="4">
        <v>8.4</v>
      </c>
      <c r="B19" s="4">
        <v>56.48</v>
      </c>
      <c r="C19" s="3" t="s">
        <v>18</v>
      </c>
      <c r="D19" s="3" t="s">
        <v>57</v>
      </c>
      <c r="E19" s="2">
        <v>1995</v>
      </c>
      <c r="F19" s="3">
        <v>76</v>
      </c>
      <c r="G19" s="9">
        <v>48</v>
      </c>
      <c r="H19" s="9">
        <v>586</v>
      </c>
      <c r="I19" s="9">
        <v>168</v>
      </c>
      <c r="J19" s="7">
        <f t="shared" si="0"/>
        <v>802</v>
      </c>
      <c r="K19" s="7">
        <f t="shared" si="1"/>
        <v>5.9850374064837908</v>
      </c>
      <c r="L19" s="7">
        <f t="shared" si="2"/>
        <v>73.067331670822938</v>
      </c>
      <c r="M19" s="7">
        <f t="shared" si="3"/>
        <v>20.947630922693268</v>
      </c>
      <c r="N19" s="3" t="s">
        <v>136</v>
      </c>
      <c r="O19" s="3" t="s">
        <v>74</v>
      </c>
      <c r="P19" s="3" t="s">
        <v>74</v>
      </c>
      <c r="Q19" s="3" t="s">
        <v>119</v>
      </c>
      <c r="R19" s="3" t="s">
        <v>168</v>
      </c>
    </row>
    <row r="20" spans="1:18" s="5" customFormat="1" ht="20.100000000000001" customHeight="1" x14ac:dyDescent="0.25">
      <c r="A20" s="3">
        <v>7.18</v>
      </c>
      <c r="B20" s="3">
        <v>48.2</v>
      </c>
      <c r="C20" s="3" t="s">
        <v>1</v>
      </c>
      <c r="D20" s="3" t="s">
        <v>60</v>
      </c>
      <c r="E20" s="3">
        <v>1995</v>
      </c>
      <c r="F20" s="3">
        <v>92</v>
      </c>
      <c r="G20" s="7">
        <v>100</v>
      </c>
      <c r="H20" s="7">
        <v>279</v>
      </c>
      <c r="I20" s="7">
        <v>38</v>
      </c>
      <c r="J20" s="7">
        <f t="shared" si="0"/>
        <v>417</v>
      </c>
      <c r="K20" s="7">
        <f t="shared" si="1"/>
        <v>23.980815347721823</v>
      </c>
      <c r="L20" s="7">
        <f t="shared" si="2"/>
        <v>66.906474820143885</v>
      </c>
      <c r="M20" s="7">
        <f t="shared" si="3"/>
        <v>9.1127098321342928</v>
      </c>
      <c r="N20" s="3" t="s">
        <v>136</v>
      </c>
      <c r="O20" s="3" t="s">
        <v>74</v>
      </c>
      <c r="P20" s="3" t="s">
        <v>74</v>
      </c>
      <c r="Q20" s="3" t="s">
        <v>119</v>
      </c>
      <c r="R20" s="3" t="s">
        <v>166</v>
      </c>
    </row>
    <row r="21" spans="1:18" s="5" customFormat="1" ht="20.100000000000001" customHeight="1" x14ac:dyDescent="0.25">
      <c r="A21" s="2">
        <v>-79.08</v>
      </c>
      <c r="B21" s="2">
        <v>35.97</v>
      </c>
      <c r="C21" s="3" t="s">
        <v>146</v>
      </c>
      <c r="D21" s="3" t="s">
        <v>57</v>
      </c>
      <c r="E21" s="2">
        <v>1996</v>
      </c>
      <c r="F21" s="3">
        <v>14</v>
      </c>
      <c r="G21" s="7">
        <v>201.56</v>
      </c>
      <c r="H21" s="7">
        <v>534.35555555555561</v>
      </c>
      <c r="I21" s="7">
        <v>32.719000000000001</v>
      </c>
      <c r="J21" s="7">
        <f t="shared" si="0"/>
        <v>768.63455555555561</v>
      </c>
      <c r="K21" s="7">
        <f t="shared" si="1"/>
        <v>26.223124961421487</v>
      </c>
      <c r="L21" s="7">
        <f t="shared" si="2"/>
        <v>69.520105711267789</v>
      </c>
      <c r="M21" s="7">
        <f t="shared" si="3"/>
        <v>4.2567693273107245</v>
      </c>
      <c r="N21" s="3" t="s">
        <v>136</v>
      </c>
      <c r="O21" s="3" t="s">
        <v>107</v>
      </c>
      <c r="P21" s="3" t="s">
        <v>72</v>
      </c>
      <c r="Q21" s="3" t="s">
        <v>119</v>
      </c>
      <c r="R21" s="3" t="s">
        <v>164</v>
      </c>
    </row>
    <row r="22" spans="1:18" s="5" customFormat="1" ht="20.100000000000001" customHeight="1" x14ac:dyDescent="0.25">
      <c r="A22" s="2">
        <v>-79.08</v>
      </c>
      <c r="B22" s="2">
        <v>35.97</v>
      </c>
      <c r="C22" s="3" t="s">
        <v>150</v>
      </c>
      <c r="D22" s="3" t="s">
        <v>152</v>
      </c>
      <c r="E22" s="2">
        <v>1997</v>
      </c>
      <c r="F22" s="3">
        <v>15</v>
      </c>
      <c r="G22" s="7">
        <v>183.67</v>
      </c>
      <c r="H22" s="7">
        <v>459.0888888888889</v>
      </c>
      <c r="I22" s="7">
        <v>36.447000000000003</v>
      </c>
      <c r="J22" s="7">
        <f t="shared" si="0"/>
        <v>679.20588888888892</v>
      </c>
      <c r="K22" s="7">
        <f t="shared" si="1"/>
        <v>27.041873900779226</v>
      </c>
      <c r="L22" s="7">
        <f t="shared" si="2"/>
        <v>67.592006547515538</v>
      </c>
      <c r="M22" s="7">
        <f t="shared" si="3"/>
        <v>5.3661195517052347</v>
      </c>
      <c r="N22" s="3" t="s">
        <v>136</v>
      </c>
      <c r="O22" s="3" t="s">
        <v>98</v>
      </c>
      <c r="P22" s="3" t="s">
        <v>72</v>
      </c>
      <c r="Q22" s="3" t="s">
        <v>119</v>
      </c>
      <c r="R22" s="3" t="s">
        <v>164</v>
      </c>
    </row>
    <row r="23" spans="1:18" s="5" customFormat="1" ht="18.75" customHeight="1" x14ac:dyDescent="0.25">
      <c r="A23" s="3">
        <v>-98.47</v>
      </c>
      <c r="B23" s="3">
        <v>55.9</v>
      </c>
      <c r="C23" s="3" t="s">
        <v>28</v>
      </c>
      <c r="D23" s="3" t="s">
        <v>70</v>
      </c>
      <c r="E23" s="3">
        <v>1997</v>
      </c>
      <c r="F23" s="3">
        <v>150</v>
      </c>
      <c r="G23" s="7">
        <v>46</v>
      </c>
      <c r="H23" s="7">
        <v>84</v>
      </c>
      <c r="I23" s="7">
        <v>78</v>
      </c>
      <c r="J23" s="7">
        <f t="shared" si="0"/>
        <v>208</v>
      </c>
      <c r="K23" s="7">
        <f t="shared" si="1"/>
        <v>22.115384615384617</v>
      </c>
      <c r="L23" s="7">
        <f t="shared" si="2"/>
        <v>40.384615384615387</v>
      </c>
      <c r="M23" s="7">
        <f t="shared" si="3"/>
        <v>37.5</v>
      </c>
      <c r="N23" s="3" t="s">
        <v>136</v>
      </c>
      <c r="O23" s="3" t="s">
        <v>94</v>
      </c>
      <c r="P23" s="3" t="s">
        <v>82</v>
      </c>
      <c r="Q23" s="3" t="s">
        <v>119</v>
      </c>
      <c r="R23" s="6" t="s">
        <v>188</v>
      </c>
    </row>
    <row r="24" spans="1:18" s="5" customFormat="1" ht="20.100000000000001" customHeight="1" x14ac:dyDescent="0.25">
      <c r="A24" s="3">
        <v>-104.68</v>
      </c>
      <c r="B24" s="3">
        <v>53.92</v>
      </c>
      <c r="C24" s="3" t="s">
        <v>23</v>
      </c>
      <c r="D24" s="3" t="s">
        <v>70</v>
      </c>
      <c r="E24" s="3">
        <v>1997</v>
      </c>
      <c r="F24" s="3">
        <v>70</v>
      </c>
      <c r="G24" s="7">
        <v>51</v>
      </c>
      <c r="H24" s="7">
        <v>76</v>
      </c>
      <c r="I24" s="7">
        <v>94</v>
      </c>
      <c r="J24" s="7">
        <f t="shared" si="0"/>
        <v>221</v>
      </c>
      <c r="K24" s="7">
        <f t="shared" si="1"/>
        <v>23.076923076923077</v>
      </c>
      <c r="L24" s="7">
        <f t="shared" si="2"/>
        <v>34.389140271493211</v>
      </c>
      <c r="M24" s="7">
        <f t="shared" si="3"/>
        <v>42.533936651583709</v>
      </c>
      <c r="N24" s="3" t="s">
        <v>136</v>
      </c>
      <c r="O24" s="3" t="s">
        <v>94</v>
      </c>
      <c r="P24" s="3" t="s">
        <v>82</v>
      </c>
      <c r="Q24" s="3" t="s">
        <v>119</v>
      </c>
      <c r="R24" s="3" t="s">
        <v>185</v>
      </c>
    </row>
    <row r="25" spans="1:18" s="5" customFormat="1" ht="20.100000000000001" customHeight="1" x14ac:dyDescent="0.25">
      <c r="A25" s="3">
        <v>-106.2</v>
      </c>
      <c r="B25" s="3">
        <v>53.63</v>
      </c>
      <c r="C25" s="3" t="s">
        <v>21</v>
      </c>
      <c r="D25" s="3" t="s">
        <v>63</v>
      </c>
      <c r="E25" s="3">
        <v>1997</v>
      </c>
      <c r="F25" s="3">
        <v>70</v>
      </c>
      <c r="G25" s="7">
        <v>97</v>
      </c>
      <c r="H25" s="7">
        <v>192</v>
      </c>
      <c r="I25" s="7">
        <v>26</v>
      </c>
      <c r="J25" s="7">
        <f t="shared" si="0"/>
        <v>315</v>
      </c>
      <c r="K25" s="7">
        <f t="shared" si="1"/>
        <v>30.793650793650794</v>
      </c>
      <c r="L25" s="7">
        <f t="shared" si="2"/>
        <v>60.952380952380949</v>
      </c>
      <c r="M25" s="7">
        <f t="shared" si="3"/>
        <v>8.2539682539682548</v>
      </c>
      <c r="N25" s="3" t="s">
        <v>136</v>
      </c>
      <c r="O25" s="3" t="s">
        <v>94</v>
      </c>
      <c r="P25" s="3" t="s">
        <v>82</v>
      </c>
      <c r="Q25" s="3" t="s">
        <v>81</v>
      </c>
      <c r="R25" s="3" t="s">
        <v>183</v>
      </c>
    </row>
    <row r="26" spans="1:18" s="5" customFormat="1" ht="20.100000000000001" customHeight="1" x14ac:dyDescent="0.25">
      <c r="A26" s="2">
        <v>-79.08</v>
      </c>
      <c r="B26" s="2">
        <v>35.97</v>
      </c>
      <c r="C26" s="3" t="s">
        <v>146</v>
      </c>
      <c r="D26" s="3" t="s">
        <v>57</v>
      </c>
      <c r="E26" s="2">
        <v>1998</v>
      </c>
      <c r="F26" s="3">
        <v>16</v>
      </c>
      <c r="G26" s="7">
        <v>251.18</v>
      </c>
      <c r="H26" s="7">
        <v>363.7</v>
      </c>
      <c r="I26" s="7">
        <v>36.447000000000003</v>
      </c>
      <c r="J26" s="7">
        <f t="shared" si="0"/>
        <v>651.327</v>
      </c>
      <c r="K26" s="7">
        <f t="shared" si="1"/>
        <v>38.564346326806657</v>
      </c>
      <c r="L26" s="7">
        <f t="shared" si="2"/>
        <v>55.83984695859376</v>
      </c>
      <c r="M26" s="7">
        <f t="shared" si="3"/>
        <v>5.5958067145995791</v>
      </c>
      <c r="N26" s="3" t="s">
        <v>136</v>
      </c>
      <c r="O26" s="3" t="s">
        <v>98</v>
      </c>
      <c r="P26" s="3" t="s">
        <v>72</v>
      </c>
      <c r="Q26" s="3" t="s">
        <v>119</v>
      </c>
      <c r="R26" s="3" t="s">
        <v>164</v>
      </c>
    </row>
    <row r="27" spans="1:18" s="5" customFormat="1" ht="19.5" customHeight="1" x14ac:dyDescent="0.25">
      <c r="A27" s="4">
        <v>-84.33</v>
      </c>
      <c r="B27" s="4">
        <v>35.9</v>
      </c>
      <c r="C27" s="3" t="s">
        <v>147</v>
      </c>
      <c r="D27" s="3" t="s">
        <v>58</v>
      </c>
      <c r="E27" s="3">
        <v>1998</v>
      </c>
      <c r="F27" s="3">
        <v>11</v>
      </c>
      <c r="G27" s="7">
        <v>167.14</v>
      </c>
      <c r="H27" s="7">
        <v>655.74222222222227</v>
      </c>
      <c r="I27" s="7">
        <v>62.304000000000002</v>
      </c>
      <c r="J27" s="7">
        <f t="shared" si="0"/>
        <v>885.18622222222223</v>
      </c>
      <c r="K27" s="7">
        <f t="shared" si="1"/>
        <v>18.881902565135071</v>
      </c>
      <c r="L27" s="7">
        <f t="shared" si="2"/>
        <v>74.07957848417584</v>
      </c>
      <c r="M27" s="7">
        <f t="shared" si="3"/>
        <v>7.0385189506890962</v>
      </c>
      <c r="N27" s="3" t="s">
        <v>136</v>
      </c>
      <c r="O27" s="3" t="s">
        <v>98</v>
      </c>
      <c r="P27" s="3" t="s">
        <v>93</v>
      </c>
      <c r="Q27" s="3" t="s">
        <v>119</v>
      </c>
      <c r="R27" s="3" t="s">
        <v>164</v>
      </c>
    </row>
    <row r="28" spans="1:18" s="5" customFormat="1" ht="20.100000000000001" customHeight="1" x14ac:dyDescent="0.25">
      <c r="A28" s="3">
        <v>-72.17</v>
      </c>
      <c r="B28" s="3">
        <v>42.53</v>
      </c>
      <c r="C28" s="3" t="s">
        <v>114</v>
      </c>
      <c r="D28" s="3" t="s">
        <v>61</v>
      </c>
      <c r="E28" s="3">
        <v>1999</v>
      </c>
      <c r="F28" s="3">
        <v>60</v>
      </c>
      <c r="G28" s="7">
        <v>130</v>
      </c>
      <c r="H28" s="7">
        <v>156</v>
      </c>
      <c r="I28" s="7">
        <v>220</v>
      </c>
      <c r="J28" s="7">
        <f t="shared" si="0"/>
        <v>506</v>
      </c>
      <c r="K28" s="7">
        <f t="shared" si="1"/>
        <v>25.691699604743082</v>
      </c>
      <c r="L28" s="7">
        <f t="shared" si="2"/>
        <v>30.830039525691699</v>
      </c>
      <c r="M28" s="7">
        <f t="shared" si="3"/>
        <v>43.478260869565219</v>
      </c>
      <c r="N28" s="3" t="s">
        <v>136</v>
      </c>
      <c r="O28" s="3" t="s">
        <v>79</v>
      </c>
      <c r="P28" s="3" t="s">
        <v>79</v>
      </c>
      <c r="Q28" s="3" t="s">
        <v>119</v>
      </c>
      <c r="R28" s="3" t="s">
        <v>181</v>
      </c>
    </row>
    <row r="29" spans="1:18" s="5" customFormat="1" ht="20.100000000000001" customHeight="1" x14ac:dyDescent="0.25">
      <c r="A29" s="2">
        <v>-79.08</v>
      </c>
      <c r="B29" s="2">
        <v>35.97</v>
      </c>
      <c r="C29" s="3" t="s">
        <v>146</v>
      </c>
      <c r="D29" s="3" t="s">
        <v>57</v>
      </c>
      <c r="E29" s="2">
        <v>1999</v>
      </c>
      <c r="F29" s="3">
        <v>17</v>
      </c>
      <c r="G29" s="7">
        <v>246.55</v>
      </c>
      <c r="H29" s="7">
        <v>441.94444444444446</v>
      </c>
      <c r="I29" s="7">
        <v>24.172000000000001</v>
      </c>
      <c r="J29" s="7">
        <f t="shared" si="0"/>
        <v>712.66644444444455</v>
      </c>
      <c r="K29" s="7">
        <f t="shared" si="1"/>
        <v>34.595427064367648</v>
      </c>
      <c r="L29" s="7">
        <f t="shared" si="2"/>
        <v>62.012803870534405</v>
      </c>
      <c r="M29" s="7">
        <f t="shared" si="3"/>
        <v>3.3917690650979311</v>
      </c>
      <c r="N29" s="3" t="s">
        <v>136</v>
      </c>
      <c r="O29" s="3" t="s">
        <v>98</v>
      </c>
      <c r="P29" s="3" t="s">
        <v>72</v>
      </c>
      <c r="Q29" s="3" t="s">
        <v>119</v>
      </c>
      <c r="R29" s="3" t="s">
        <v>164</v>
      </c>
    </row>
    <row r="30" spans="1:18" s="5" customFormat="1" ht="20.100000000000001" customHeight="1" x14ac:dyDescent="0.25">
      <c r="A30" s="4">
        <v>-84.33</v>
      </c>
      <c r="B30" s="4">
        <v>35.9</v>
      </c>
      <c r="C30" s="3" t="s">
        <v>147</v>
      </c>
      <c r="D30" s="3" t="s">
        <v>58</v>
      </c>
      <c r="E30" s="3">
        <v>1999</v>
      </c>
      <c r="F30" s="3">
        <v>12</v>
      </c>
      <c r="G30" s="7">
        <v>204.18</v>
      </c>
      <c r="H30" s="7">
        <v>618.23666666666668</v>
      </c>
      <c r="I30" s="7">
        <v>94.644000000000005</v>
      </c>
      <c r="J30" s="7">
        <f t="shared" si="0"/>
        <v>917.06066666666675</v>
      </c>
      <c r="K30" s="7">
        <f t="shared" si="1"/>
        <v>22.264612083097372</v>
      </c>
      <c r="L30" s="7">
        <f t="shared" si="2"/>
        <v>67.415023797044327</v>
      </c>
      <c r="M30" s="7">
        <f t="shared" si="3"/>
        <v>10.320364119858301</v>
      </c>
      <c r="N30" s="3" t="s">
        <v>136</v>
      </c>
      <c r="O30" s="3" t="s">
        <v>98</v>
      </c>
      <c r="P30" s="3" t="s">
        <v>73</v>
      </c>
      <c r="Q30" s="3" t="s">
        <v>119</v>
      </c>
      <c r="R30" s="3" t="s">
        <v>164</v>
      </c>
    </row>
    <row r="31" spans="1:18" s="5" customFormat="1" ht="20.100000000000001" customHeight="1" x14ac:dyDescent="0.25">
      <c r="A31" s="3">
        <v>-104.68</v>
      </c>
      <c r="B31" s="3">
        <v>53.92</v>
      </c>
      <c r="C31" s="3" t="s">
        <v>22</v>
      </c>
      <c r="D31" s="3" t="s">
        <v>70</v>
      </c>
      <c r="E31" s="3">
        <v>1999</v>
      </c>
      <c r="F31" s="3">
        <v>115</v>
      </c>
      <c r="G31" s="7">
        <v>53</v>
      </c>
      <c r="H31" s="7">
        <v>93</v>
      </c>
      <c r="I31" s="7">
        <v>106</v>
      </c>
      <c r="J31" s="7">
        <f t="shared" si="0"/>
        <v>252</v>
      </c>
      <c r="K31" s="7">
        <f t="shared" si="1"/>
        <v>21.031746031746032</v>
      </c>
      <c r="L31" s="7">
        <f t="shared" si="2"/>
        <v>36.904761904761905</v>
      </c>
      <c r="M31" s="7">
        <f t="shared" si="3"/>
        <v>42.063492063492063</v>
      </c>
      <c r="N31" s="3" t="s">
        <v>136</v>
      </c>
      <c r="O31" s="3" t="s">
        <v>94</v>
      </c>
      <c r="P31" s="3" t="s">
        <v>82</v>
      </c>
      <c r="Q31" s="3" t="s">
        <v>119</v>
      </c>
      <c r="R31" s="3" t="s">
        <v>184</v>
      </c>
    </row>
    <row r="32" spans="1:18" s="5" customFormat="1" ht="20.100000000000001" customHeight="1" x14ac:dyDescent="0.25">
      <c r="A32" s="3">
        <v>89.13</v>
      </c>
      <c r="B32" s="3">
        <v>60.72</v>
      </c>
      <c r="C32" s="3" t="s">
        <v>100</v>
      </c>
      <c r="D32" s="3" t="s">
        <v>132</v>
      </c>
      <c r="E32" s="4">
        <v>2000</v>
      </c>
      <c r="F32" s="3">
        <v>28</v>
      </c>
      <c r="G32" s="9">
        <v>28</v>
      </c>
      <c r="H32" s="9">
        <v>63</v>
      </c>
      <c r="I32" s="9">
        <v>44</v>
      </c>
      <c r="J32" s="7">
        <f t="shared" si="0"/>
        <v>135</v>
      </c>
      <c r="K32" s="7">
        <f t="shared" si="1"/>
        <v>20.74074074074074</v>
      </c>
      <c r="L32" s="7">
        <f t="shared" si="2"/>
        <v>46.666666666666664</v>
      </c>
      <c r="M32" s="7">
        <f t="shared" si="3"/>
        <v>32.592592592592595</v>
      </c>
      <c r="N32" s="3" t="s">
        <v>136</v>
      </c>
      <c r="O32" s="3" t="s">
        <v>94</v>
      </c>
      <c r="P32" s="3" t="s">
        <v>87</v>
      </c>
      <c r="Q32" s="3" t="s">
        <v>119</v>
      </c>
      <c r="R32" s="3" t="s">
        <v>190</v>
      </c>
    </row>
    <row r="33" spans="1:18" s="5" customFormat="1" ht="20.100000000000001" customHeight="1" x14ac:dyDescent="0.25">
      <c r="A33" s="3">
        <v>89.13</v>
      </c>
      <c r="B33" s="3">
        <v>60.72</v>
      </c>
      <c r="C33" s="3" t="s">
        <v>101</v>
      </c>
      <c r="D33" s="3" t="s">
        <v>132</v>
      </c>
      <c r="E33" s="4">
        <v>2000</v>
      </c>
      <c r="F33" s="3">
        <v>31</v>
      </c>
      <c r="G33" s="9">
        <v>41</v>
      </c>
      <c r="H33" s="9">
        <v>108</v>
      </c>
      <c r="I33" s="9">
        <v>65</v>
      </c>
      <c r="J33" s="7">
        <f t="shared" si="0"/>
        <v>214</v>
      </c>
      <c r="K33" s="7">
        <f t="shared" si="1"/>
        <v>19.158878504672899</v>
      </c>
      <c r="L33" s="7">
        <f t="shared" si="2"/>
        <v>50.467289719626166</v>
      </c>
      <c r="M33" s="7">
        <f t="shared" si="3"/>
        <v>30.373831775700936</v>
      </c>
      <c r="N33" s="3" t="s">
        <v>136</v>
      </c>
      <c r="O33" s="3" t="s">
        <v>94</v>
      </c>
      <c r="P33" s="3" t="s">
        <v>88</v>
      </c>
      <c r="Q33" s="3" t="s">
        <v>119</v>
      </c>
      <c r="R33" s="3" t="s">
        <v>190</v>
      </c>
    </row>
    <row r="34" spans="1:18" s="5" customFormat="1" ht="20.100000000000001" customHeight="1" x14ac:dyDescent="0.25">
      <c r="A34" s="3">
        <v>89.13</v>
      </c>
      <c r="B34" s="3">
        <v>60.72</v>
      </c>
      <c r="C34" s="3" t="s">
        <v>102</v>
      </c>
      <c r="D34" s="3" t="s">
        <v>132</v>
      </c>
      <c r="E34" s="4">
        <v>2000</v>
      </c>
      <c r="F34" s="3">
        <v>95</v>
      </c>
      <c r="G34" s="9">
        <v>34</v>
      </c>
      <c r="H34" s="9">
        <v>183</v>
      </c>
      <c r="I34" s="9">
        <v>61</v>
      </c>
      <c r="J34" s="7">
        <f t="shared" ref="J34:J65" si="4">G34+H34+I34</f>
        <v>278</v>
      </c>
      <c r="K34" s="7">
        <f t="shared" ref="K34:K65" si="5">G34*100/J34</f>
        <v>12.23021582733813</v>
      </c>
      <c r="L34" s="7">
        <f t="shared" ref="L34:L65" si="6">H34*100/J34</f>
        <v>65.827338129496397</v>
      </c>
      <c r="M34" s="7">
        <f t="shared" ref="M34:M65" si="7">I34*100/J34</f>
        <v>21.942446043165468</v>
      </c>
      <c r="N34" s="3" t="s">
        <v>136</v>
      </c>
      <c r="O34" s="3" t="s">
        <v>94</v>
      </c>
      <c r="P34" s="3" t="s">
        <v>88</v>
      </c>
      <c r="Q34" s="3" t="s">
        <v>119</v>
      </c>
      <c r="R34" s="3" t="s">
        <v>190</v>
      </c>
    </row>
    <row r="35" spans="1:18" s="5" customFormat="1" ht="20.100000000000001" customHeight="1" x14ac:dyDescent="0.25">
      <c r="A35" s="4">
        <v>30.97</v>
      </c>
      <c r="B35" s="4">
        <v>62.85</v>
      </c>
      <c r="C35" s="3" t="s">
        <v>115</v>
      </c>
      <c r="D35" s="3" t="s">
        <v>66</v>
      </c>
      <c r="E35" s="4">
        <v>2000</v>
      </c>
      <c r="F35" s="3">
        <v>100</v>
      </c>
      <c r="G35" s="7">
        <v>88</v>
      </c>
      <c r="H35" s="7">
        <v>134</v>
      </c>
      <c r="I35" s="7">
        <v>129</v>
      </c>
      <c r="J35" s="7">
        <f t="shared" si="4"/>
        <v>351</v>
      </c>
      <c r="K35" s="7">
        <f t="shared" si="5"/>
        <v>25.071225071225072</v>
      </c>
      <c r="L35" s="7">
        <f t="shared" si="6"/>
        <v>38.176638176638178</v>
      </c>
      <c r="M35" s="7">
        <f t="shared" si="7"/>
        <v>36.752136752136749</v>
      </c>
      <c r="N35" s="3" t="s">
        <v>136</v>
      </c>
      <c r="O35" s="3" t="s">
        <v>94</v>
      </c>
      <c r="P35" s="3" t="s">
        <v>80</v>
      </c>
      <c r="Q35" s="3" t="s">
        <v>119</v>
      </c>
      <c r="R35" s="3" t="s">
        <v>182</v>
      </c>
    </row>
    <row r="36" spans="1:18" s="5" customFormat="1" ht="20.100000000000001" customHeight="1" x14ac:dyDescent="0.25">
      <c r="A36" s="4">
        <v>30.97</v>
      </c>
      <c r="B36" s="4">
        <v>62.85</v>
      </c>
      <c r="C36" s="3" t="s">
        <v>16</v>
      </c>
      <c r="D36" s="3" t="s">
        <v>66</v>
      </c>
      <c r="E36" s="4">
        <v>2000</v>
      </c>
      <c r="F36" s="3">
        <v>45</v>
      </c>
      <c r="G36" s="7">
        <v>125</v>
      </c>
      <c r="H36" s="7">
        <v>117</v>
      </c>
      <c r="I36" s="7">
        <v>92</v>
      </c>
      <c r="J36" s="7">
        <f t="shared" si="4"/>
        <v>334</v>
      </c>
      <c r="K36" s="7">
        <f t="shared" si="5"/>
        <v>37.425149700598801</v>
      </c>
      <c r="L36" s="7">
        <f t="shared" si="6"/>
        <v>35.029940119760482</v>
      </c>
      <c r="M36" s="7">
        <f t="shared" si="7"/>
        <v>27.54491017964072</v>
      </c>
      <c r="N36" s="3" t="s">
        <v>136</v>
      </c>
      <c r="O36" s="3" t="s">
        <v>94</v>
      </c>
      <c r="P36" s="3" t="s">
        <v>80</v>
      </c>
      <c r="Q36" s="3" t="s">
        <v>119</v>
      </c>
      <c r="R36" s="3" t="s">
        <v>182</v>
      </c>
    </row>
    <row r="37" spans="1:18" s="5" customFormat="1" ht="20.100000000000001" customHeight="1" x14ac:dyDescent="0.25">
      <c r="A37" s="4">
        <v>30.97</v>
      </c>
      <c r="B37" s="4">
        <v>62.85</v>
      </c>
      <c r="C37" s="3" t="s">
        <v>143</v>
      </c>
      <c r="D37" s="3" t="s">
        <v>66</v>
      </c>
      <c r="E37" s="4">
        <v>2000</v>
      </c>
      <c r="F37" s="3">
        <v>50</v>
      </c>
      <c r="G37" s="7">
        <v>80</v>
      </c>
      <c r="H37" s="7">
        <v>95</v>
      </c>
      <c r="I37" s="7">
        <v>40</v>
      </c>
      <c r="J37" s="7">
        <f t="shared" si="4"/>
        <v>215</v>
      </c>
      <c r="K37" s="7">
        <f t="shared" si="5"/>
        <v>37.209302325581397</v>
      </c>
      <c r="L37" s="7">
        <f t="shared" si="6"/>
        <v>44.186046511627907</v>
      </c>
      <c r="M37" s="7">
        <f t="shared" si="7"/>
        <v>18.604651162790699</v>
      </c>
      <c r="N37" s="3" t="s">
        <v>136</v>
      </c>
      <c r="O37" s="3" t="s">
        <v>94</v>
      </c>
      <c r="P37" s="3" t="s">
        <v>80</v>
      </c>
      <c r="Q37" s="3" t="s">
        <v>119</v>
      </c>
      <c r="R37" s="3" t="s">
        <v>182</v>
      </c>
    </row>
    <row r="38" spans="1:18" s="5" customFormat="1" ht="20.100000000000001" customHeight="1" x14ac:dyDescent="0.25">
      <c r="A38" s="4">
        <v>30.97</v>
      </c>
      <c r="B38" s="4">
        <v>62.85</v>
      </c>
      <c r="C38" s="3" t="s">
        <v>17</v>
      </c>
      <c r="D38" s="3" t="s">
        <v>67</v>
      </c>
      <c r="E38" s="4">
        <v>2000</v>
      </c>
      <c r="F38" s="3">
        <v>50</v>
      </c>
      <c r="G38" s="7">
        <v>93</v>
      </c>
      <c r="H38" s="7">
        <v>86</v>
      </c>
      <c r="I38" s="7">
        <v>35</v>
      </c>
      <c r="J38" s="7">
        <f t="shared" si="4"/>
        <v>214</v>
      </c>
      <c r="K38" s="7">
        <f t="shared" si="5"/>
        <v>43.457943925233643</v>
      </c>
      <c r="L38" s="7">
        <f t="shared" si="6"/>
        <v>40.186915887850468</v>
      </c>
      <c r="M38" s="7">
        <f t="shared" si="7"/>
        <v>16.355140186915889</v>
      </c>
      <c r="N38" s="3" t="s">
        <v>136</v>
      </c>
      <c r="O38" s="3" t="s">
        <v>94</v>
      </c>
      <c r="P38" s="3" t="s">
        <v>80</v>
      </c>
      <c r="Q38" s="3" t="s">
        <v>119</v>
      </c>
      <c r="R38" s="3" t="s">
        <v>182</v>
      </c>
    </row>
    <row r="39" spans="1:18" s="5" customFormat="1" ht="20.100000000000001" customHeight="1" x14ac:dyDescent="0.25">
      <c r="A39" s="4">
        <v>19.45</v>
      </c>
      <c r="B39" s="4">
        <v>64.12</v>
      </c>
      <c r="C39" s="3" t="s">
        <v>110</v>
      </c>
      <c r="D39" s="3" t="s">
        <v>64</v>
      </c>
      <c r="E39" s="2">
        <v>2000</v>
      </c>
      <c r="F39" s="3">
        <v>38</v>
      </c>
      <c r="G39" s="9">
        <v>50</v>
      </c>
      <c r="H39" s="9">
        <v>135</v>
      </c>
      <c r="I39" s="9">
        <v>204</v>
      </c>
      <c r="J39" s="7">
        <f t="shared" si="4"/>
        <v>389</v>
      </c>
      <c r="K39" s="7">
        <f t="shared" si="5"/>
        <v>12.853470437017995</v>
      </c>
      <c r="L39" s="7">
        <f t="shared" si="6"/>
        <v>34.704370179948583</v>
      </c>
      <c r="M39" s="7">
        <f t="shared" si="7"/>
        <v>52.44215938303342</v>
      </c>
      <c r="N39" s="3" t="s">
        <v>136</v>
      </c>
      <c r="O39" s="3" t="s">
        <v>94</v>
      </c>
      <c r="P39" s="3" t="s">
        <v>78</v>
      </c>
      <c r="Q39" s="3" t="s">
        <v>81</v>
      </c>
      <c r="R39" s="3" t="s">
        <v>167</v>
      </c>
    </row>
    <row r="40" spans="1:18" s="5" customFormat="1" ht="20.100000000000001" customHeight="1" x14ac:dyDescent="0.25">
      <c r="A40" s="3">
        <v>10.45</v>
      </c>
      <c r="B40" s="3">
        <v>51.08</v>
      </c>
      <c r="C40" s="3" t="s">
        <v>116</v>
      </c>
      <c r="D40" s="3" t="s">
        <v>61</v>
      </c>
      <c r="E40" s="3">
        <v>2000</v>
      </c>
      <c r="F40" s="3">
        <v>270</v>
      </c>
      <c r="G40" s="7">
        <v>170</v>
      </c>
      <c r="H40" s="7">
        <v>271</v>
      </c>
      <c r="I40" s="7">
        <v>145</v>
      </c>
      <c r="J40" s="7">
        <f t="shared" si="4"/>
        <v>586</v>
      </c>
      <c r="K40" s="7">
        <f t="shared" si="5"/>
        <v>29.010238907849828</v>
      </c>
      <c r="L40" s="7">
        <f t="shared" si="6"/>
        <v>46.245733788395903</v>
      </c>
      <c r="M40" s="7">
        <f t="shared" si="7"/>
        <v>24.744027303754265</v>
      </c>
      <c r="N40" s="3" t="s">
        <v>136</v>
      </c>
      <c r="O40" s="3" t="s">
        <v>94</v>
      </c>
      <c r="P40" s="3" t="s">
        <v>78</v>
      </c>
      <c r="Q40" s="3" t="s">
        <v>81</v>
      </c>
      <c r="R40" s="3" t="s">
        <v>180</v>
      </c>
    </row>
    <row r="41" spans="1:18" s="5" customFormat="1" ht="20.100000000000001" customHeight="1" x14ac:dyDescent="0.25">
      <c r="A41" s="2">
        <v>-79.08</v>
      </c>
      <c r="B41" s="2">
        <v>35.97</v>
      </c>
      <c r="C41" s="3" t="s">
        <v>146</v>
      </c>
      <c r="D41" s="3" t="s">
        <v>57</v>
      </c>
      <c r="E41" s="2">
        <v>2000</v>
      </c>
      <c r="F41" s="3">
        <v>18</v>
      </c>
      <c r="G41" s="7">
        <v>219.06</v>
      </c>
      <c r="H41" s="7">
        <v>452.02222222222224</v>
      </c>
      <c r="I41" s="7">
        <v>20.103000000000002</v>
      </c>
      <c r="J41" s="7">
        <f t="shared" si="4"/>
        <v>691.18522222222225</v>
      </c>
      <c r="K41" s="7">
        <f t="shared" si="5"/>
        <v>31.693385934337908</v>
      </c>
      <c r="L41" s="7">
        <f t="shared" si="6"/>
        <v>65.398131743750312</v>
      </c>
      <c r="M41" s="7">
        <f t="shared" si="7"/>
        <v>2.9084823219117824</v>
      </c>
      <c r="N41" s="3" t="s">
        <v>136</v>
      </c>
      <c r="O41" s="3" t="s">
        <v>98</v>
      </c>
      <c r="P41" s="3" t="s">
        <v>72</v>
      </c>
      <c r="Q41" s="3" t="s">
        <v>119</v>
      </c>
      <c r="R41" s="3" t="s">
        <v>164</v>
      </c>
    </row>
    <row r="42" spans="1:18" s="5" customFormat="1" ht="20.100000000000001" customHeight="1" x14ac:dyDescent="0.25">
      <c r="A42" s="4">
        <v>-84.33</v>
      </c>
      <c r="B42" s="4">
        <v>35.9</v>
      </c>
      <c r="C42" s="3" t="s">
        <v>147</v>
      </c>
      <c r="D42" s="3" t="s">
        <v>58</v>
      </c>
      <c r="E42" s="3">
        <v>2000</v>
      </c>
      <c r="F42" s="3">
        <v>13</v>
      </c>
      <c r="G42" s="7">
        <v>218.54</v>
      </c>
      <c r="H42" s="7">
        <v>730.74888888888904</v>
      </c>
      <c r="I42" s="7">
        <v>107.05</v>
      </c>
      <c r="J42" s="7">
        <f t="shared" si="4"/>
        <v>1056.338888888889</v>
      </c>
      <c r="K42" s="7">
        <f t="shared" si="5"/>
        <v>20.688436476088796</v>
      </c>
      <c r="L42" s="7">
        <f t="shared" si="6"/>
        <v>69.177505114625475</v>
      </c>
      <c r="M42" s="7">
        <f t="shared" si="7"/>
        <v>10.134058409285739</v>
      </c>
      <c r="N42" s="3" t="s">
        <v>136</v>
      </c>
      <c r="O42" s="3" t="s">
        <v>98</v>
      </c>
      <c r="P42" s="3" t="s">
        <v>73</v>
      </c>
      <c r="Q42" s="3" t="s">
        <v>119</v>
      </c>
      <c r="R42" s="3" t="s">
        <v>164</v>
      </c>
    </row>
    <row r="43" spans="1:18" s="5" customFormat="1" ht="20.100000000000001" customHeight="1" x14ac:dyDescent="0.25">
      <c r="A43" s="3">
        <v>-51.45</v>
      </c>
      <c r="B43" s="3">
        <v>-1.72</v>
      </c>
      <c r="C43" s="3" t="s">
        <v>45</v>
      </c>
      <c r="D43" s="3" t="s">
        <v>71</v>
      </c>
      <c r="E43" s="3">
        <v>2001</v>
      </c>
      <c r="F43" s="3" t="s">
        <v>103</v>
      </c>
      <c r="G43" s="7">
        <v>350</v>
      </c>
      <c r="H43" s="7">
        <v>400</v>
      </c>
      <c r="I43" s="7">
        <v>400</v>
      </c>
      <c r="J43" s="7">
        <f t="shared" si="4"/>
        <v>1150</v>
      </c>
      <c r="K43" s="7">
        <f t="shared" si="5"/>
        <v>30.434782608695652</v>
      </c>
      <c r="L43" s="7">
        <f t="shared" si="6"/>
        <v>34.782608695652172</v>
      </c>
      <c r="M43" s="7">
        <f t="shared" si="7"/>
        <v>34.782608695652172</v>
      </c>
      <c r="N43" s="3" t="s">
        <v>136</v>
      </c>
      <c r="O43" s="3" t="s">
        <v>97</v>
      </c>
      <c r="P43" s="3" t="s">
        <v>84</v>
      </c>
      <c r="Q43" s="3" t="s">
        <v>119</v>
      </c>
      <c r="R43" s="3" t="s">
        <v>192</v>
      </c>
    </row>
    <row r="44" spans="1:18" s="5" customFormat="1" ht="20.100000000000001" customHeight="1" x14ac:dyDescent="0.25">
      <c r="A44" s="2">
        <v>-79.08</v>
      </c>
      <c r="B44" s="2">
        <v>35.97</v>
      </c>
      <c r="C44" s="3" t="s">
        <v>146</v>
      </c>
      <c r="D44" s="3" t="s">
        <v>57</v>
      </c>
      <c r="E44" s="2">
        <v>2001</v>
      </c>
      <c r="F44" s="3">
        <v>19</v>
      </c>
      <c r="G44" s="7">
        <v>195.28</v>
      </c>
      <c r="H44" s="7">
        <v>362.9666666666667</v>
      </c>
      <c r="I44" s="7">
        <v>20.103000000000002</v>
      </c>
      <c r="J44" s="7">
        <f t="shared" si="4"/>
        <v>578.34966666666662</v>
      </c>
      <c r="K44" s="7">
        <f t="shared" si="5"/>
        <v>33.765040641503496</v>
      </c>
      <c r="L44" s="7">
        <f t="shared" si="6"/>
        <v>62.759034471072589</v>
      </c>
      <c r="M44" s="7">
        <f t="shared" si="7"/>
        <v>3.4759248874239295</v>
      </c>
      <c r="N44" s="3" t="s">
        <v>136</v>
      </c>
      <c r="O44" s="3" t="s">
        <v>98</v>
      </c>
      <c r="P44" s="3" t="s">
        <v>72</v>
      </c>
      <c r="Q44" s="3" t="s">
        <v>119</v>
      </c>
      <c r="R44" s="3" t="s">
        <v>164</v>
      </c>
    </row>
    <row r="45" spans="1:18" s="5" customFormat="1" ht="20.100000000000001" customHeight="1" x14ac:dyDescent="0.25">
      <c r="A45" s="4">
        <v>-84.33</v>
      </c>
      <c r="B45" s="4">
        <v>35.9</v>
      </c>
      <c r="C45" s="3" t="s">
        <v>147</v>
      </c>
      <c r="D45" s="3" t="s">
        <v>58</v>
      </c>
      <c r="E45" s="3">
        <v>2001</v>
      </c>
      <c r="F45" s="3">
        <v>14</v>
      </c>
      <c r="G45" s="7">
        <v>213.44</v>
      </c>
      <c r="H45" s="7">
        <v>698.29555555555544</v>
      </c>
      <c r="I45" s="7">
        <v>163.81</v>
      </c>
      <c r="J45" s="7">
        <f t="shared" si="4"/>
        <v>1075.5455555555554</v>
      </c>
      <c r="K45" s="7">
        <f t="shared" si="5"/>
        <v>19.844812606728784</v>
      </c>
      <c r="L45" s="7">
        <f t="shared" si="6"/>
        <v>64.924777193176382</v>
      </c>
      <c r="M45" s="7">
        <f t="shared" si="7"/>
        <v>15.230410200094838</v>
      </c>
      <c r="N45" s="3" t="s">
        <v>136</v>
      </c>
      <c r="O45" s="3" t="s">
        <v>98</v>
      </c>
      <c r="P45" s="3" t="s">
        <v>73</v>
      </c>
      <c r="Q45" s="3" t="s">
        <v>119</v>
      </c>
      <c r="R45" s="3" t="s">
        <v>164</v>
      </c>
    </row>
    <row r="46" spans="1:18" s="5" customFormat="1" ht="20.100000000000001" customHeight="1" x14ac:dyDescent="0.25">
      <c r="A46" s="3">
        <v>-89.7</v>
      </c>
      <c r="B46" s="3">
        <v>45.6</v>
      </c>
      <c r="C46" s="3" t="s">
        <v>148</v>
      </c>
      <c r="D46" s="3" t="s">
        <v>58</v>
      </c>
      <c r="E46" s="4">
        <v>2001</v>
      </c>
      <c r="F46" s="3">
        <v>5</v>
      </c>
      <c r="G46" s="7">
        <v>102.26</v>
      </c>
      <c r="H46" s="7">
        <v>127.5</v>
      </c>
      <c r="I46" s="7">
        <v>12.379</v>
      </c>
      <c r="J46" s="7">
        <f t="shared" si="4"/>
        <v>242.13899999999998</v>
      </c>
      <c r="K46" s="7">
        <f t="shared" si="5"/>
        <v>42.231941157764759</v>
      </c>
      <c r="L46" s="7">
        <f t="shared" si="6"/>
        <v>52.655706020095899</v>
      </c>
      <c r="M46" s="7">
        <f t="shared" si="7"/>
        <v>5.1123528221393499</v>
      </c>
      <c r="N46" s="3" t="s">
        <v>136</v>
      </c>
      <c r="O46" s="3" t="s">
        <v>98</v>
      </c>
      <c r="P46" s="3" t="s">
        <v>91</v>
      </c>
      <c r="Q46" s="3" t="s">
        <v>119</v>
      </c>
      <c r="R46" s="3" t="s">
        <v>164</v>
      </c>
    </row>
    <row r="47" spans="1:18" s="5" customFormat="1" ht="20.100000000000001" customHeight="1" x14ac:dyDescent="0.25">
      <c r="A47" s="3">
        <v>-98.33</v>
      </c>
      <c r="B47" s="3">
        <v>55.88</v>
      </c>
      <c r="C47" s="3" t="s">
        <v>108</v>
      </c>
      <c r="D47" s="3" t="s">
        <v>63</v>
      </c>
      <c r="E47" s="3">
        <v>2001</v>
      </c>
      <c r="F47" s="3">
        <v>37</v>
      </c>
      <c r="G47" s="7">
        <v>36</v>
      </c>
      <c r="H47" s="7">
        <v>183</v>
      </c>
      <c r="I47" s="7">
        <v>36</v>
      </c>
      <c r="J47" s="7">
        <f t="shared" si="4"/>
        <v>255</v>
      </c>
      <c r="K47" s="7">
        <f t="shared" si="5"/>
        <v>14.117647058823529</v>
      </c>
      <c r="L47" s="7">
        <f t="shared" si="6"/>
        <v>71.764705882352942</v>
      </c>
      <c r="M47" s="7">
        <f t="shared" si="7"/>
        <v>14.117647058823529</v>
      </c>
      <c r="N47" s="3" t="s">
        <v>136</v>
      </c>
      <c r="O47" s="3" t="s">
        <v>94</v>
      </c>
      <c r="P47" s="3" t="s">
        <v>75</v>
      </c>
      <c r="Q47" s="3" t="s">
        <v>119</v>
      </c>
      <c r="R47" s="3" t="s">
        <v>187</v>
      </c>
    </row>
    <row r="48" spans="1:18" s="5" customFormat="1" ht="20.100000000000001" customHeight="1" x14ac:dyDescent="0.25">
      <c r="A48" s="3">
        <v>-98.33</v>
      </c>
      <c r="B48" s="3">
        <v>55.88</v>
      </c>
      <c r="C48" s="3" t="s">
        <v>27</v>
      </c>
      <c r="D48" s="3" t="s">
        <v>70</v>
      </c>
      <c r="E48" s="3">
        <v>2001</v>
      </c>
      <c r="F48" s="3">
        <v>71</v>
      </c>
      <c r="G48" s="9">
        <v>55</v>
      </c>
      <c r="H48" s="9">
        <v>182</v>
      </c>
      <c r="I48" s="9">
        <v>79</v>
      </c>
      <c r="J48" s="7">
        <f t="shared" si="4"/>
        <v>316</v>
      </c>
      <c r="K48" s="7">
        <f t="shared" si="5"/>
        <v>17.405063291139239</v>
      </c>
      <c r="L48" s="7">
        <f t="shared" si="6"/>
        <v>57.594936708860757</v>
      </c>
      <c r="M48" s="7">
        <f t="shared" si="7"/>
        <v>25</v>
      </c>
      <c r="N48" s="3" t="s">
        <v>136</v>
      </c>
      <c r="O48" s="3" t="s">
        <v>94</v>
      </c>
      <c r="P48" s="3" t="s">
        <v>75</v>
      </c>
      <c r="Q48" s="3" t="s">
        <v>119</v>
      </c>
      <c r="R48" s="3" t="s">
        <v>187</v>
      </c>
    </row>
    <row r="49" spans="1:18" s="5" customFormat="1" ht="20.100000000000001" customHeight="1" x14ac:dyDescent="0.25">
      <c r="A49" s="3">
        <v>-98.33</v>
      </c>
      <c r="B49" s="3">
        <v>55.88</v>
      </c>
      <c r="C49" s="3" t="s">
        <v>26</v>
      </c>
      <c r="D49" s="3" t="s">
        <v>70</v>
      </c>
      <c r="E49" s="3">
        <v>2001</v>
      </c>
      <c r="F49" s="3">
        <v>151</v>
      </c>
      <c r="G49" s="7">
        <v>39</v>
      </c>
      <c r="H49" s="7">
        <v>102</v>
      </c>
      <c r="I49" s="7">
        <v>37</v>
      </c>
      <c r="J49" s="7">
        <f t="shared" si="4"/>
        <v>178</v>
      </c>
      <c r="K49" s="7">
        <f t="shared" si="5"/>
        <v>21.910112359550563</v>
      </c>
      <c r="L49" s="7">
        <f t="shared" si="6"/>
        <v>57.303370786516851</v>
      </c>
      <c r="M49" s="7">
        <f t="shared" si="7"/>
        <v>20.786516853932586</v>
      </c>
      <c r="N49" s="3" t="s">
        <v>136</v>
      </c>
      <c r="O49" s="3" t="s">
        <v>94</v>
      </c>
      <c r="P49" s="3" t="s">
        <v>75</v>
      </c>
      <c r="Q49" s="3" t="s">
        <v>119</v>
      </c>
      <c r="R49" s="3" t="s">
        <v>187</v>
      </c>
    </row>
    <row r="50" spans="1:18" s="5" customFormat="1" ht="20.100000000000001" customHeight="1" x14ac:dyDescent="0.25">
      <c r="A50" s="3">
        <v>-98.33</v>
      </c>
      <c r="B50" s="3">
        <v>55.88</v>
      </c>
      <c r="C50" s="3" t="s">
        <v>131</v>
      </c>
      <c r="D50" s="3" t="s">
        <v>70</v>
      </c>
      <c r="E50" s="3">
        <v>2001</v>
      </c>
      <c r="F50" s="3">
        <v>151</v>
      </c>
      <c r="G50" s="7">
        <v>26</v>
      </c>
      <c r="H50" s="7">
        <v>75</v>
      </c>
      <c r="I50" s="7">
        <v>13</v>
      </c>
      <c r="J50" s="7">
        <f t="shared" si="4"/>
        <v>114</v>
      </c>
      <c r="K50" s="7">
        <f t="shared" si="5"/>
        <v>22.807017543859651</v>
      </c>
      <c r="L50" s="7">
        <f t="shared" si="6"/>
        <v>65.78947368421052</v>
      </c>
      <c r="M50" s="7">
        <f t="shared" si="7"/>
        <v>11.403508771929825</v>
      </c>
      <c r="N50" s="3" t="s">
        <v>136</v>
      </c>
      <c r="O50" s="3" t="s">
        <v>94</v>
      </c>
      <c r="P50" s="3" t="s">
        <v>75</v>
      </c>
      <c r="Q50" s="3" t="s">
        <v>119</v>
      </c>
      <c r="R50" s="3" t="s">
        <v>187</v>
      </c>
    </row>
    <row r="51" spans="1:18" s="5" customFormat="1" ht="20.100000000000001" customHeight="1" x14ac:dyDescent="0.25">
      <c r="A51" s="4">
        <v>-105.02</v>
      </c>
      <c r="B51" s="4">
        <v>19.5</v>
      </c>
      <c r="C51" s="3" t="s">
        <v>56</v>
      </c>
      <c r="D51" s="3" t="s">
        <v>65</v>
      </c>
      <c r="E51" s="3">
        <v>2001</v>
      </c>
      <c r="F51" s="3">
        <v>100</v>
      </c>
      <c r="G51" s="7">
        <v>153</v>
      </c>
      <c r="H51" s="7">
        <v>156</v>
      </c>
      <c r="I51" s="7">
        <v>203</v>
      </c>
      <c r="J51" s="7">
        <f t="shared" si="4"/>
        <v>512</v>
      </c>
      <c r="K51" s="7">
        <f t="shared" si="5"/>
        <v>29.8828125</v>
      </c>
      <c r="L51" s="7">
        <f t="shared" si="6"/>
        <v>30.46875</v>
      </c>
      <c r="M51" s="7">
        <f t="shared" si="7"/>
        <v>39.6484375</v>
      </c>
      <c r="N51" s="3" t="s">
        <v>136</v>
      </c>
      <c r="O51" s="3" t="s">
        <v>95</v>
      </c>
      <c r="P51" s="3" t="s">
        <v>127</v>
      </c>
      <c r="Q51" s="3" t="s">
        <v>119</v>
      </c>
      <c r="R51" s="3" t="s">
        <v>179</v>
      </c>
    </row>
    <row r="52" spans="1:18" s="5" customFormat="1" ht="20.100000000000001" customHeight="1" x14ac:dyDescent="0.25">
      <c r="A52" s="3">
        <v>-121.61</v>
      </c>
      <c r="B52" s="3">
        <v>44.42</v>
      </c>
      <c r="C52" s="3" t="s">
        <v>19</v>
      </c>
      <c r="D52" s="3" t="s">
        <v>68</v>
      </c>
      <c r="E52" s="3">
        <v>2001</v>
      </c>
      <c r="F52" s="3">
        <v>316</v>
      </c>
      <c r="G52" s="7">
        <v>48</v>
      </c>
      <c r="H52" s="7">
        <v>70</v>
      </c>
      <c r="I52" s="7">
        <v>96</v>
      </c>
      <c r="J52" s="7">
        <f t="shared" si="4"/>
        <v>214</v>
      </c>
      <c r="K52" s="7">
        <f t="shared" si="5"/>
        <v>22.429906542056074</v>
      </c>
      <c r="L52" s="7">
        <f t="shared" si="6"/>
        <v>32.710280373831779</v>
      </c>
      <c r="M52" s="7">
        <f t="shared" si="7"/>
        <v>44.859813084112147</v>
      </c>
      <c r="N52" s="3" t="s">
        <v>136</v>
      </c>
      <c r="O52" s="3" t="s">
        <v>94</v>
      </c>
      <c r="P52" s="3" t="s">
        <v>90</v>
      </c>
      <c r="Q52" s="3" t="s">
        <v>119</v>
      </c>
      <c r="R52" s="3" t="s">
        <v>178</v>
      </c>
    </row>
    <row r="53" spans="1:18" s="5" customFormat="1" ht="20.100000000000001" customHeight="1" x14ac:dyDescent="0.25">
      <c r="A53" s="3">
        <v>-121.62</v>
      </c>
      <c r="B53" s="3">
        <v>44.5</v>
      </c>
      <c r="C53" s="3" t="s">
        <v>112</v>
      </c>
      <c r="D53" s="3" t="s">
        <v>140</v>
      </c>
      <c r="E53" s="3">
        <v>2001</v>
      </c>
      <c r="F53" s="3">
        <v>190</v>
      </c>
      <c r="G53" s="7">
        <v>73</v>
      </c>
      <c r="H53" s="7">
        <v>221</v>
      </c>
      <c r="I53" s="7">
        <v>115</v>
      </c>
      <c r="J53" s="7">
        <f t="shared" si="4"/>
        <v>409</v>
      </c>
      <c r="K53" s="7">
        <f t="shared" si="5"/>
        <v>17.848410757946212</v>
      </c>
      <c r="L53" s="7">
        <f t="shared" si="6"/>
        <v>54.034229828850854</v>
      </c>
      <c r="M53" s="7">
        <f t="shared" si="7"/>
        <v>28.117359413202934</v>
      </c>
      <c r="N53" s="3" t="s">
        <v>136</v>
      </c>
      <c r="O53" s="3" t="s">
        <v>94</v>
      </c>
      <c r="P53" s="3" t="s">
        <v>89</v>
      </c>
      <c r="Q53" s="3" t="s">
        <v>119</v>
      </c>
      <c r="R53" s="3" t="s">
        <v>178</v>
      </c>
    </row>
    <row r="54" spans="1:18" s="5" customFormat="1" ht="20.100000000000001" customHeight="1" x14ac:dyDescent="0.25">
      <c r="A54" s="4">
        <v>-123.89</v>
      </c>
      <c r="B54" s="4">
        <v>45.07</v>
      </c>
      <c r="C54" s="3" t="s">
        <v>113</v>
      </c>
      <c r="D54" s="3" t="s">
        <v>60</v>
      </c>
      <c r="E54" s="3">
        <v>2001</v>
      </c>
      <c r="F54" s="3">
        <v>185</v>
      </c>
      <c r="G54" s="7">
        <v>159</v>
      </c>
      <c r="H54" s="7">
        <v>265</v>
      </c>
      <c r="I54" s="7">
        <v>155</v>
      </c>
      <c r="J54" s="7">
        <f t="shared" si="4"/>
        <v>579</v>
      </c>
      <c r="K54" s="7">
        <f t="shared" si="5"/>
        <v>27.461139896373059</v>
      </c>
      <c r="L54" s="7">
        <f t="shared" si="6"/>
        <v>45.768566493955092</v>
      </c>
      <c r="M54" s="7">
        <f t="shared" si="7"/>
        <v>26.77029360967185</v>
      </c>
      <c r="N54" s="3" t="s">
        <v>136</v>
      </c>
      <c r="O54" s="3" t="s">
        <v>106</v>
      </c>
      <c r="P54" s="3" t="s">
        <v>117</v>
      </c>
      <c r="Q54" s="3" t="s">
        <v>119</v>
      </c>
      <c r="R54" s="3" t="s">
        <v>178</v>
      </c>
    </row>
    <row r="55" spans="1:18" s="5" customFormat="1" ht="15" x14ac:dyDescent="0.25">
      <c r="A55" s="4">
        <v>-123.9</v>
      </c>
      <c r="B55" s="4">
        <v>45.08</v>
      </c>
      <c r="C55" s="3" t="s">
        <v>14</v>
      </c>
      <c r="D55" s="3" t="s">
        <v>60</v>
      </c>
      <c r="E55" s="3">
        <v>2001</v>
      </c>
      <c r="F55" s="3">
        <v>168</v>
      </c>
      <c r="G55" s="7">
        <v>122</v>
      </c>
      <c r="H55" s="7">
        <v>223</v>
      </c>
      <c r="I55" s="7">
        <v>198</v>
      </c>
      <c r="J55" s="7">
        <f t="shared" si="4"/>
        <v>543</v>
      </c>
      <c r="K55" s="7">
        <f t="shared" si="5"/>
        <v>22.467771639042358</v>
      </c>
      <c r="L55" s="7">
        <f t="shared" si="6"/>
        <v>41.068139963167589</v>
      </c>
      <c r="M55" s="7">
        <f t="shared" si="7"/>
        <v>36.464088397790057</v>
      </c>
      <c r="N55" s="3" t="s">
        <v>136</v>
      </c>
      <c r="O55" s="3" t="s">
        <v>94</v>
      </c>
      <c r="P55" s="3" t="s">
        <v>117</v>
      </c>
      <c r="Q55" s="3" t="s">
        <v>119</v>
      </c>
      <c r="R55" s="3" t="s">
        <v>178</v>
      </c>
    </row>
    <row r="56" spans="1:18" s="5" customFormat="1" ht="20.100000000000001" customHeight="1" x14ac:dyDescent="0.25">
      <c r="A56" s="4">
        <v>-123.9</v>
      </c>
      <c r="B56" s="4">
        <v>45.04</v>
      </c>
      <c r="C56" s="3" t="s">
        <v>15</v>
      </c>
      <c r="D56" s="3" t="s">
        <v>60</v>
      </c>
      <c r="E56" s="3">
        <v>2001</v>
      </c>
      <c r="F56" s="3">
        <v>178</v>
      </c>
      <c r="G56" s="7">
        <v>128</v>
      </c>
      <c r="H56" s="7">
        <v>172</v>
      </c>
      <c r="I56" s="7">
        <v>143</v>
      </c>
      <c r="J56" s="7">
        <f t="shared" si="4"/>
        <v>443</v>
      </c>
      <c r="K56" s="7">
        <f t="shared" si="5"/>
        <v>28.893905191873589</v>
      </c>
      <c r="L56" s="7">
        <f t="shared" si="6"/>
        <v>38.826185101580137</v>
      </c>
      <c r="M56" s="7">
        <f t="shared" si="7"/>
        <v>32.279909706546277</v>
      </c>
      <c r="N56" s="3" t="s">
        <v>136</v>
      </c>
      <c r="O56" s="3" t="s">
        <v>94</v>
      </c>
      <c r="P56" s="3" t="s">
        <v>117</v>
      </c>
      <c r="Q56" s="3" t="s">
        <v>119</v>
      </c>
      <c r="R56" s="3" t="s">
        <v>178</v>
      </c>
    </row>
    <row r="57" spans="1:18" s="5" customFormat="1" ht="20.100000000000001" customHeight="1" x14ac:dyDescent="0.25">
      <c r="A57" s="2">
        <v>-79.08</v>
      </c>
      <c r="B57" s="2">
        <v>35.97</v>
      </c>
      <c r="C57" s="3" t="s">
        <v>146</v>
      </c>
      <c r="D57" s="3" t="s">
        <v>57</v>
      </c>
      <c r="E57" s="2">
        <v>2002</v>
      </c>
      <c r="F57" s="3">
        <v>20</v>
      </c>
      <c r="G57" s="7">
        <v>217.12</v>
      </c>
      <c r="H57" s="7">
        <v>229.52222222222221</v>
      </c>
      <c r="I57" s="7">
        <v>20.103000000000002</v>
      </c>
      <c r="J57" s="7">
        <f t="shared" si="4"/>
        <v>466.74522222222225</v>
      </c>
      <c r="K57" s="7">
        <f t="shared" si="5"/>
        <v>46.517883775278776</v>
      </c>
      <c r="L57" s="7">
        <f t="shared" si="6"/>
        <v>49.175055532318723</v>
      </c>
      <c r="M57" s="7">
        <f t="shared" si="7"/>
        <v>4.3070606924024935</v>
      </c>
      <c r="N57" s="3" t="s">
        <v>136</v>
      </c>
      <c r="O57" s="3" t="s">
        <v>98</v>
      </c>
      <c r="P57" s="3" t="s">
        <v>72</v>
      </c>
      <c r="Q57" s="3" t="s">
        <v>119</v>
      </c>
      <c r="R57" s="3" t="s">
        <v>164</v>
      </c>
    </row>
    <row r="58" spans="1:18" s="5" customFormat="1" ht="20.100000000000001" customHeight="1" x14ac:dyDescent="0.25">
      <c r="A58" s="4">
        <v>-84.33</v>
      </c>
      <c r="B58" s="4">
        <v>35.9</v>
      </c>
      <c r="C58" s="3" t="s">
        <v>147</v>
      </c>
      <c r="D58" s="3" t="s">
        <v>58</v>
      </c>
      <c r="E58" s="3">
        <v>2002</v>
      </c>
      <c r="F58" s="3">
        <v>15</v>
      </c>
      <c r="G58" s="7">
        <v>215.6</v>
      </c>
      <c r="H58" s="7">
        <v>651.38</v>
      </c>
      <c r="I58" s="7">
        <v>97.02</v>
      </c>
      <c r="J58" s="7">
        <f t="shared" si="4"/>
        <v>964</v>
      </c>
      <c r="K58" s="7">
        <f t="shared" si="5"/>
        <v>22.365145228215766</v>
      </c>
      <c r="L58" s="7">
        <f t="shared" si="6"/>
        <v>67.57053941908714</v>
      </c>
      <c r="M58" s="7">
        <f t="shared" si="7"/>
        <v>10.064315352697095</v>
      </c>
      <c r="N58" s="3" t="s">
        <v>136</v>
      </c>
      <c r="O58" s="3" t="s">
        <v>98</v>
      </c>
      <c r="P58" s="3" t="s">
        <v>73</v>
      </c>
      <c r="Q58" s="3" t="s">
        <v>119</v>
      </c>
      <c r="R58" s="3" t="s">
        <v>164</v>
      </c>
    </row>
    <row r="59" spans="1:18" s="5" customFormat="1" ht="20.100000000000001" customHeight="1" x14ac:dyDescent="0.25">
      <c r="A59" s="3">
        <v>-89.7</v>
      </c>
      <c r="B59" s="3">
        <v>45.6</v>
      </c>
      <c r="C59" s="3" t="s">
        <v>148</v>
      </c>
      <c r="D59" s="3" t="s">
        <v>58</v>
      </c>
      <c r="E59" s="4">
        <v>2002</v>
      </c>
      <c r="F59" s="3">
        <v>6</v>
      </c>
      <c r="G59" s="7">
        <v>116.48</v>
      </c>
      <c r="H59" s="7">
        <v>193.86666666666665</v>
      </c>
      <c r="I59" s="7">
        <v>14.255000000000001</v>
      </c>
      <c r="J59" s="7">
        <f t="shared" si="4"/>
        <v>324.60166666666663</v>
      </c>
      <c r="K59" s="7">
        <f t="shared" si="5"/>
        <v>35.883980879128785</v>
      </c>
      <c r="L59" s="7">
        <f t="shared" si="6"/>
        <v>59.724482827670833</v>
      </c>
      <c r="M59" s="7">
        <f t="shared" si="7"/>
        <v>4.3915362932003843</v>
      </c>
      <c r="N59" s="3" t="s">
        <v>136</v>
      </c>
      <c r="O59" s="3" t="s">
        <v>98</v>
      </c>
      <c r="P59" s="3" t="s">
        <v>92</v>
      </c>
      <c r="Q59" s="3" t="s">
        <v>119</v>
      </c>
      <c r="R59" s="3" t="s">
        <v>164</v>
      </c>
    </row>
    <row r="60" spans="1:18" s="5" customFormat="1" ht="20.100000000000001" customHeight="1" x14ac:dyDescent="0.25">
      <c r="A60" s="3">
        <v>-78.97</v>
      </c>
      <c r="B60" s="3">
        <v>-4.12</v>
      </c>
      <c r="C60" s="3" t="s">
        <v>47</v>
      </c>
      <c r="D60" s="3" t="s">
        <v>71</v>
      </c>
      <c r="E60" s="3">
        <v>2003</v>
      </c>
      <c r="F60" s="3" t="s">
        <v>103</v>
      </c>
      <c r="G60" s="7">
        <v>254</v>
      </c>
      <c r="H60" s="7">
        <v>272</v>
      </c>
      <c r="I60" s="7">
        <v>106</v>
      </c>
      <c r="J60" s="7">
        <f t="shared" si="4"/>
        <v>632</v>
      </c>
      <c r="K60" s="7">
        <f t="shared" si="5"/>
        <v>40.189873417721522</v>
      </c>
      <c r="L60" s="7">
        <f t="shared" si="6"/>
        <v>43.037974683544306</v>
      </c>
      <c r="M60" s="7">
        <f t="shared" si="7"/>
        <v>16.772151898734176</v>
      </c>
      <c r="N60" s="3" t="s">
        <v>136</v>
      </c>
      <c r="O60" s="3" t="s">
        <v>97</v>
      </c>
      <c r="P60" s="3" t="s">
        <v>84</v>
      </c>
      <c r="Q60" s="3" t="s">
        <v>119</v>
      </c>
      <c r="R60" s="3" t="s">
        <v>193</v>
      </c>
    </row>
    <row r="61" spans="1:18" s="5" customFormat="1" ht="20.100000000000001" customHeight="1" x14ac:dyDescent="0.25">
      <c r="A61" s="3">
        <v>-78.97</v>
      </c>
      <c r="B61" s="3">
        <v>-4.1100000000000003</v>
      </c>
      <c r="C61" s="3" t="s">
        <v>48</v>
      </c>
      <c r="D61" s="3" t="s">
        <v>71</v>
      </c>
      <c r="E61" s="3">
        <v>2003</v>
      </c>
      <c r="F61" s="3" t="s">
        <v>103</v>
      </c>
      <c r="G61" s="7">
        <v>257</v>
      </c>
      <c r="H61" s="7">
        <v>150</v>
      </c>
      <c r="I61" s="7">
        <v>150</v>
      </c>
      <c r="J61" s="7">
        <f t="shared" si="4"/>
        <v>557</v>
      </c>
      <c r="K61" s="7">
        <f t="shared" si="5"/>
        <v>46.14003590664273</v>
      </c>
      <c r="L61" s="7">
        <f t="shared" si="6"/>
        <v>26.929982046678635</v>
      </c>
      <c r="M61" s="7">
        <f t="shared" si="7"/>
        <v>26.929982046678635</v>
      </c>
      <c r="N61" s="3" t="s">
        <v>136</v>
      </c>
      <c r="O61" s="3" t="s">
        <v>97</v>
      </c>
      <c r="P61" s="3" t="s">
        <v>84</v>
      </c>
      <c r="Q61" s="3" t="s">
        <v>119</v>
      </c>
      <c r="R61" s="3" t="s">
        <v>194</v>
      </c>
    </row>
    <row r="62" spans="1:18" s="5" customFormat="1" ht="20.100000000000001" customHeight="1" x14ac:dyDescent="0.25">
      <c r="A62" s="3">
        <v>-79.099999999999994</v>
      </c>
      <c r="B62" s="3">
        <v>-3.98</v>
      </c>
      <c r="C62" s="3" t="s">
        <v>49</v>
      </c>
      <c r="D62" s="3" t="s">
        <v>71</v>
      </c>
      <c r="E62" s="3">
        <v>2003</v>
      </c>
      <c r="F62" s="3" t="s">
        <v>103</v>
      </c>
      <c r="G62" s="7">
        <v>251</v>
      </c>
      <c r="H62" s="7">
        <v>96</v>
      </c>
      <c r="I62" s="7">
        <v>135</v>
      </c>
      <c r="J62" s="7">
        <f t="shared" si="4"/>
        <v>482</v>
      </c>
      <c r="K62" s="7">
        <f t="shared" si="5"/>
        <v>52.074688796680498</v>
      </c>
      <c r="L62" s="7">
        <f t="shared" si="6"/>
        <v>19.91701244813278</v>
      </c>
      <c r="M62" s="7">
        <f t="shared" si="7"/>
        <v>28.008298755186722</v>
      </c>
      <c r="N62" s="3" t="s">
        <v>136</v>
      </c>
      <c r="O62" s="3" t="s">
        <v>97</v>
      </c>
      <c r="P62" s="3" t="s">
        <v>84</v>
      </c>
      <c r="Q62" s="3" t="s">
        <v>119</v>
      </c>
      <c r="R62" s="3" t="s">
        <v>193</v>
      </c>
    </row>
    <row r="63" spans="1:18" s="5" customFormat="1" ht="20.100000000000001" customHeight="1" x14ac:dyDescent="0.25">
      <c r="A63" s="3">
        <v>-79.099999999999994</v>
      </c>
      <c r="B63" s="3">
        <v>-3.99</v>
      </c>
      <c r="C63" s="3" t="s">
        <v>50</v>
      </c>
      <c r="D63" s="3" t="s">
        <v>71</v>
      </c>
      <c r="E63" s="3">
        <v>2003</v>
      </c>
      <c r="F63" s="3" t="s">
        <v>103</v>
      </c>
      <c r="G63" s="7">
        <v>134</v>
      </c>
      <c r="H63" s="7">
        <v>41</v>
      </c>
      <c r="I63" s="7">
        <v>179</v>
      </c>
      <c r="J63" s="7">
        <f t="shared" si="4"/>
        <v>354</v>
      </c>
      <c r="K63" s="7">
        <f t="shared" si="5"/>
        <v>37.853107344632768</v>
      </c>
      <c r="L63" s="7">
        <f t="shared" si="6"/>
        <v>11.581920903954803</v>
      </c>
      <c r="M63" s="7">
        <f t="shared" si="7"/>
        <v>50.564971751412429</v>
      </c>
      <c r="N63" s="3" t="s">
        <v>136</v>
      </c>
      <c r="O63" s="3" t="s">
        <v>97</v>
      </c>
      <c r="P63" s="3" t="s">
        <v>84</v>
      </c>
      <c r="Q63" s="3" t="s">
        <v>119</v>
      </c>
      <c r="R63" s="3" t="s">
        <v>193</v>
      </c>
    </row>
    <row r="64" spans="1:18" s="5" customFormat="1" ht="20.100000000000001" customHeight="1" x14ac:dyDescent="0.25">
      <c r="A64" s="3">
        <v>-79.180000000000007</v>
      </c>
      <c r="B64" s="3">
        <v>-4.12</v>
      </c>
      <c r="C64" s="3" t="s">
        <v>44</v>
      </c>
      <c r="D64" s="3" t="s">
        <v>71</v>
      </c>
      <c r="E64" s="3">
        <v>2003</v>
      </c>
      <c r="F64" s="3" t="s">
        <v>103</v>
      </c>
      <c r="G64" s="7">
        <v>92</v>
      </c>
      <c r="H64" s="7">
        <v>68</v>
      </c>
      <c r="I64" s="7">
        <v>470</v>
      </c>
      <c r="J64" s="7">
        <f t="shared" si="4"/>
        <v>630</v>
      </c>
      <c r="K64" s="7">
        <f t="shared" si="5"/>
        <v>14.603174603174603</v>
      </c>
      <c r="L64" s="7">
        <f t="shared" si="6"/>
        <v>10.793650793650794</v>
      </c>
      <c r="M64" s="7">
        <f t="shared" si="7"/>
        <v>74.603174603174608</v>
      </c>
      <c r="N64" s="3" t="s">
        <v>136</v>
      </c>
      <c r="O64" s="3" t="s">
        <v>97</v>
      </c>
      <c r="P64" s="3" t="s">
        <v>84</v>
      </c>
      <c r="Q64" s="3" t="s">
        <v>119</v>
      </c>
      <c r="R64" s="3" t="s">
        <v>193</v>
      </c>
    </row>
    <row r="65" spans="1:18" s="5" customFormat="1" ht="20.25" customHeight="1" x14ac:dyDescent="0.25">
      <c r="A65" s="4">
        <v>-84.33</v>
      </c>
      <c r="B65" s="4">
        <v>35.9</v>
      </c>
      <c r="C65" s="3" t="s">
        <v>147</v>
      </c>
      <c r="D65" s="3" t="s">
        <v>58</v>
      </c>
      <c r="E65" s="3">
        <v>2003</v>
      </c>
      <c r="F65" s="3">
        <v>16</v>
      </c>
      <c r="G65" s="7">
        <v>221.31</v>
      </c>
      <c r="H65" s="7">
        <v>927.45555555555552</v>
      </c>
      <c r="I65" s="7">
        <v>190.63</v>
      </c>
      <c r="J65" s="7">
        <f t="shared" si="4"/>
        <v>1339.3955555555553</v>
      </c>
      <c r="K65" s="7">
        <f t="shared" si="5"/>
        <v>16.523124858974533</v>
      </c>
      <c r="L65" s="7">
        <f t="shared" si="6"/>
        <v>69.244335753441021</v>
      </c>
      <c r="M65" s="7">
        <f t="shared" si="7"/>
        <v>14.232539387584451</v>
      </c>
      <c r="N65" s="3" t="s">
        <v>136</v>
      </c>
      <c r="O65" s="3" t="s">
        <v>98</v>
      </c>
      <c r="P65" s="3" t="s">
        <v>73</v>
      </c>
      <c r="Q65" s="3" t="s">
        <v>119</v>
      </c>
      <c r="R65" s="3" t="s">
        <v>164</v>
      </c>
    </row>
    <row r="66" spans="1:18" s="5" customFormat="1" ht="19.5" customHeight="1" x14ac:dyDescent="0.25">
      <c r="A66" s="3">
        <v>-89.7</v>
      </c>
      <c r="B66" s="3">
        <v>45.6</v>
      </c>
      <c r="C66" s="3" t="s">
        <v>148</v>
      </c>
      <c r="D66" s="3" t="s">
        <v>58</v>
      </c>
      <c r="E66" s="4">
        <v>2003</v>
      </c>
      <c r="F66" s="3">
        <v>7</v>
      </c>
      <c r="G66" s="7">
        <v>105.55</v>
      </c>
      <c r="H66" s="7">
        <v>271.5333333333333</v>
      </c>
      <c r="I66" s="7">
        <v>19.582000000000001</v>
      </c>
      <c r="J66" s="7">
        <f t="shared" ref="J66:J97" si="8">G66+H66+I66</f>
        <v>396.66533333333331</v>
      </c>
      <c r="K66" s="7">
        <f t="shared" ref="K66:K97" si="9">G66*100/J66</f>
        <v>26.6093331406156</v>
      </c>
      <c r="L66" s="7">
        <f t="shared" ref="L66:L97" si="10">H66*100/J66</f>
        <v>68.454011610123047</v>
      </c>
      <c r="M66" s="7">
        <f t="shared" ref="M66:M97" si="11">I66*100/J66</f>
        <v>4.9366552492613422</v>
      </c>
      <c r="N66" s="3" t="s">
        <v>136</v>
      </c>
      <c r="O66" s="3" t="s">
        <v>98</v>
      </c>
      <c r="P66" s="3" t="s">
        <v>92</v>
      </c>
      <c r="Q66" s="3" t="s">
        <v>119</v>
      </c>
      <c r="R66" s="3" t="s">
        <v>164</v>
      </c>
    </row>
    <row r="67" spans="1:18" s="5" customFormat="1" ht="24" customHeight="1" x14ac:dyDescent="0.25">
      <c r="A67" s="4">
        <v>-148.25</v>
      </c>
      <c r="B67" s="4">
        <v>64.75</v>
      </c>
      <c r="C67" s="3" t="s">
        <v>154</v>
      </c>
      <c r="D67" s="3" t="s">
        <v>153</v>
      </c>
      <c r="E67" s="3">
        <v>2003</v>
      </c>
      <c r="F67" s="3">
        <v>200</v>
      </c>
      <c r="G67" s="9">
        <v>11</v>
      </c>
      <c r="H67" s="9">
        <v>37.632000000000005</v>
      </c>
      <c r="I67" s="9">
        <v>186</v>
      </c>
      <c r="J67" s="7">
        <f t="shared" si="8"/>
        <v>234.63200000000001</v>
      </c>
      <c r="K67" s="7">
        <f t="shared" si="9"/>
        <v>4.6881925739029624</v>
      </c>
      <c r="L67" s="7">
        <f t="shared" si="10"/>
        <v>16.038732994646939</v>
      </c>
      <c r="M67" s="7">
        <f t="shared" si="11"/>
        <v>79.273074431450098</v>
      </c>
      <c r="N67" s="3" t="s">
        <v>136</v>
      </c>
      <c r="O67" s="3" t="s">
        <v>135</v>
      </c>
      <c r="P67" s="3" t="s">
        <v>76</v>
      </c>
      <c r="Q67" s="3" t="s">
        <v>119</v>
      </c>
      <c r="R67" s="3" t="s">
        <v>172</v>
      </c>
    </row>
    <row r="68" spans="1:18" s="5" customFormat="1" ht="20.100000000000001" customHeight="1" x14ac:dyDescent="0.25">
      <c r="A68" s="4">
        <v>-148.25</v>
      </c>
      <c r="B68" s="4">
        <v>64.75</v>
      </c>
      <c r="C68" s="3" t="s">
        <v>3</v>
      </c>
      <c r="D68" s="3" t="s">
        <v>62</v>
      </c>
      <c r="E68" s="3">
        <v>2003</v>
      </c>
      <c r="F68" s="3">
        <v>200</v>
      </c>
      <c r="G68" s="9">
        <v>22</v>
      </c>
      <c r="H68" s="9">
        <v>75.26400000000001</v>
      </c>
      <c r="I68" s="9">
        <v>374</v>
      </c>
      <c r="J68" s="7">
        <f t="shared" si="8"/>
        <v>471.26400000000001</v>
      </c>
      <c r="K68" s="7">
        <f t="shared" si="9"/>
        <v>4.6682963264751818</v>
      </c>
      <c r="L68" s="7">
        <f t="shared" si="10"/>
        <v>15.970666123446733</v>
      </c>
      <c r="M68" s="7">
        <f t="shared" si="11"/>
        <v>79.36103755007808</v>
      </c>
      <c r="N68" s="3" t="s">
        <v>136</v>
      </c>
      <c r="O68" s="3" t="s">
        <v>135</v>
      </c>
      <c r="P68" s="3" t="s">
        <v>76</v>
      </c>
      <c r="Q68" s="3" t="s">
        <v>119</v>
      </c>
      <c r="R68" s="3" t="s">
        <v>172</v>
      </c>
    </row>
    <row r="69" spans="1:18" s="5" customFormat="1" ht="20.100000000000001" customHeight="1" x14ac:dyDescent="0.25">
      <c r="A69" s="4">
        <v>-148.25</v>
      </c>
      <c r="B69" s="4">
        <v>64.75</v>
      </c>
      <c r="C69" s="3" t="s">
        <v>2</v>
      </c>
      <c r="D69" s="3" t="s">
        <v>62</v>
      </c>
      <c r="E69" s="3">
        <v>2003</v>
      </c>
      <c r="F69" s="3">
        <v>200</v>
      </c>
      <c r="G69" s="9">
        <v>9</v>
      </c>
      <c r="H69" s="9">
        <v>32.256</v>
      </c>
      <c r="I69" s="9">
        <v>126</v>
      </c>
      <c r="J69" s="7">
        <f t="shared" si="8"/>
        <v>167.256</v>
      </c>
      <c r="K69" s="7">
        <f t="shared" si="9"/>
        <v>5.3809728798966852</v>
      </c>
      <c r="L69" s="7">
        <f t="shared" si="10"/>
        <v>19.285406801549719</v>
      </c>
      <c r="M69" s="7">
        <f t="shared" si="11"/>
        <v>75.333620318553599</v>
      </c>
      <c r="N69" s="3" t="s">
        <v>136</v>
      </c>
      <c r="O69" s="3" t="s">
        <v>135</v>
      </c>
      <c r="P69" s="3" t="s">
        <v>76</v>
      </c>
      <c r="Q69" s="3" t="s">
        <v>119</v>
      </c>
      <c r="R69" s="3" t="s">
        <v>172</v>
      </c>
    </row>
    <row r="70" spans="1:18" s="5" customFormat="1" ht="20.100000000000001" customHeight="1" x14ac:dyDescent="0.25">
      <c r="A70" s="3">
        <v>-51.5</v>
      </c>
      <c r="B70" s="3">
        <v>-1.72</v>
      </c>
      <c r="C70" s="3" t="s">
        <v>46</v>
      </c>
      <c r="D70" s="3" t="s">
        <v>71</v>
      </c>
      <c r="E70" s="3">
        <v>2004</v>
      </c>
      <c r="F70" s="3" t="s">
        <v>103</v>
      </c>
      <c r="G70" s="7">
        <v>540</v>
      </c>
      <c r="H70" s="7">
        <v>400</v>
      </c>
      <c r="I70" s="7">
        <v>760</v>
      </c>
      <c r="J70" s="7">
        <f t="shared" si="8"/>
        <v>1700</v>
      </c>
      <c r="K70" s="7">
        <f t="shared" si="9"/>
        <v>31.764705882352942</v>
      </c>
      <c r="L70" s="7">
        <f t="shared" si="10"/>
        <v>23.529411764705884</v>
      </c>
      <c r="M70" s="7">
        <f t="shared" si="11"/>
        <v>44.705882352941174</v>
      </c>
      <c r="N70" s="3" t="s">
        <v>136</v>
      </c>
      <c r="O70" s="3" t="s">
        <v>97</v>
      </c>
      <c r="P70" s="3" t="s">
        <v>84</v>
      </c>
      <c r="Q70" s="3" t="s">
        <v>119</v>
      </c>
      <c r="R70" s="3" t="s">
        <v>192</v>
      </c>
    </row>
    <row r="71" spans="1:18" s="5" customFormat="1" ht="20.100000000000001" customHeight="1" x14ac:dyDescent="0.25">
      <c r="A71" s="3">
        <v>-70.3</v>
      </c>
      <c r="B71" s="3">
        <v>-3.72</v>
      </c>
      <c r="C71" s="3" t="s">
        <v>43</v>
      </c>
      <c r="D71" s="3" t="s">
        <v>71</v>
      </c>
      <c r="E71" s="3">
        <v>2004</v>
      </c>
      <c r="F71" s="3" t="s">
        <v>103</v>
      </c>
      <c r="G71" s="7">
        <v>370</v>
      </c>
      <c r="H71" s="7">
        <v>560</v>
      </c>
      <c r="I71" s="7">
        <v>220</v>
      </c>
      <c r="J71" s="7">
        <f t="shared" si="8"/>
        <v>1150</v>
      </c>
      <c r="K71" s="7">
        <f t="shared" si="9"/>
        <v>32.173913043478258</v>
      </c>
      <c r="L71" s="7">
        <f t="shared" si="10"/>
        <v>48.695652173913047</v>
      </c>
      <c r="M71" s="7">
        <f t="shared" si="11"/>
        <v>19.130434782608695</v>
      </c>
      <c r="N71" s="3" t="s">
        <v>136</v>
      </c>
      <c r="O71" s="3" t="s">
        <v>97</v>
      </c>
      <c r="P71" s="3" t="s">
        <v>84</v>
      </c>
      <c r="Q71" s="3" t="s">
        <v>119</v>
      </c>
      <c r="R71" s="3" t="s">
        <v>192</v>
      </c>
    </row>
    <row r="72" spans="1:18" s="5" customFormat="1" ht="20.100000000000001" customHeight="1" x14ac:dyDescent="0.25">
      <c r="A72" s="3">
        <v>-70.400000000000006</v>
      </c>
      <c r="B72" s="3">
        <v>-3.73</v>
      </c>
      <c r="C72" s="3" t="s">
        <v>42</v>
      </c>
      <c r="D72" s="3" t="s">
        <v>71</v>
      </c>
      <c r="E72" s="3">
        <v>2004</v>
      </c>
      <c r="F72" s="3" t="s">
        <v>103</v>
      </c>
      <c r="G72" s="7">
        <v>390</v>
      </c>
      <c r="H72" s="7">
        <v>510</v>
      </c>
      <c r="I72" s="7">
        <v>220</v>
      </c>
      <c r="J72" s="7">
        <f t="shared" si="8"/>
        <v>1120</v>
      </c>
      <c r="K72" s="7">
        <f t="shared" si="9"/>
        <v>34.821428571428569</v>
      </c>
      <c r="L72" s="7">
        <f t="shared" si="10"/>
        <v>45.535714285714285</v>
      </c>
      <c r="M72" s="7">
        <f t="shared" si="11"/>
        <v>19.642857142857142</v>
      </c>
      <c r="N72" s="3" t="s">
        <v>136</v>
      </c>
      <c r="O72" s="3" t="s">
        <v>97</v>
      </c>
      <c r="P72" s="3" t="s">
        <v>84</v>
      </c>
      <c r="Q72" s="3" t="s">
        <v>119</v>
      </c>
      <c r="R72" s="3" t="s">
        <v>191</v>
      </c>
    </row>
    <row r="73" spans="1:18" s="5" customFormat="1" ht="15.75" customHeight="1" x14ac:dyDescent="0.25">
      <c r="A73" s="4">
        <v>-84.33</v>
      </c>
      <c r="B73" s="4">
        <v>35.9</v>
      </c>
      <c r="C73" s="3" t="s">
        <v>147</v>
      </c>
      <c r="D73" s="3" t="s">
        <v>58</v>
      </c>
      <c r="E73" s="3">
        <v>2004</v>
      </c>
      <c r="F73" s="3">
        <v>17</v>
      </c>
      <c r="G73" s="7">
        <v>210.97</v>
      </c>
      <c r="H73" s="7">
        <v>578.82555555555552</v>
      </c>
      <c r="I73" s="7">
        <v>82.896000000000001</v>
      </c>
      <c r="J73" s="7">
        <f t="shared" si="8"/>
        <v>872.69155555555551</v>
      </c>
      <c r="K73" s="7">
        <f t="shared" si="9"/>
        <v>24.174635202662927</v>
      </c>
      <c r="L73" s="7">
        <f t="shared" si="10"/>
        <v>66.326476046519687</v>
      </c>
      <c r="M73" s="7">
        <f t="shared" si="11"/>
        <v>9.4988887508173949</v>
      </c>
      <c r="N73" s="3" t="s">
        <v>136</v>
      </c>
      <c r="O73" s="3" t="s">
        <v>98</v>
      </c>
      <c r="P73" s="3" t="s">
        <v>73</v>
      </c>
      <c r="Q73" s="3" t="s">
        <v>119</v>
      </c>
      <c r="R73" s="3" t="s">
        <v>164</v>
      </c>
    </row>
    <row r="74" spans="1:18" s="5" customFormat="1" ht="18.75" customHeight="1" x14ac:dyDescent="0.25">
      <c r="A74" s="4">
        <v>-84.71</v>
      </c>
      <c r="B74" s="4">
        <v>45.59</v>
      </c>
      <c r="C74" s="3" t="s">
        <v>33</v>
      </c>
      <c r="D74" s="3" t="s">
        <v>61</v>
      </c>
      <c r="E74" s="4">
        <v>2004</v>
      </c>
      <c r="F74" s="3">
        <v>68</v>
      </c>
      <c r="G74" s="9">
        <v>151</v>
      </c>
      <c r="H74" s="9">
        <v>213</v>
      </c>
      <c r="I74" s="9">
        <v>269</v>
      </c>
      <c r="J74" s="7">
        <f t="shared" si="8"/>
        <v>633</v>
      </c>
      <c r="K74" s="7">
        <f t="shared" si="9"/>
        <v>23.854660347551341</v>
      </c>
      <c r="L74" s="7">
        <f t="shared" si="10"/>
        <v>33.649289099526065</v>
      </c>
      <c r="M74" s="7">
        <f t="shared" si="11"/>
        <v>42.49605055292259</v>
      </c>
      <c r="N74" s="3" t="s">
        <v>136</v>
      </c>
      <c r="O74" s="3" t="s">
        <v>94</v>
      </c>
      <c r="P74" s="3" t="s">
        <v>83</v>
      </c>
      <c r="Q74" s="3" t="s">
        <v>119</v>
      </c>
      <c r="R74" s="3" t="s">
        <v>189</v>
      </c>
    </row>
    <row r="75" spans="1:18" s="5" customFormat="1" ht="20.100000000000001" customHeight="1" x14ac:dyDescent="0.25">
      <c r="A75" s="3">
        <v>-51.45</v>
      </c>
      <c r="B75" s="3">
        <v>-1.7166999999999999</v>
      </c>
      <c r="C75" s="3" t="s">
        <v>35</v>
      </c>
      <c r="D75" s="3" t="s">
        <v>71</v>
      </c>
      <c r="E75" s="3">
        <v>2005</v>
      </c>
      <c r="F75" s="3" t="s">
        <v>103</v>
      </c>
      <c r="G75" s="7">
        <v>360</v>
      </c>
      <c r="H75" s="7">
        <v>350</v>
      </c>
      <c r="I75" s="7">
        <v>340</v>
      </c>
      <c r="J75" s="7">
        <f t="shared" si="8"/>
        <v>1050</v>
      </c>
      <c r="K75" s="7">
        <f t="shared" si="9"/>
        <v>34.285714285714285</v>
      </c>
      <c r="L75" s="7">
        <f t="shared" si="10"/>
        <v>33.333333333333336</v>
      </c>
      <c r="M75" s="7">
        <f t="shared" si="11"/>
        <v>32.38095238095238</v>
      </c>
      <c r="N75" s="3" t="s">
        <v>136</v>
      </c>
      <c r="O75" s="3" t="s">
        <v>97</v>
      </c>
      <c r="P75" s="3" t="s">
        <v>84</v>
      </c>
      <c r="Q75" s="3" t="s">
        <v>119</v>
      </c>
      <c r="R75" s="6" t="s">
        <v>141</v>
      </c>
    </row>
    <row r="76" spans="1:18" s="5" customFormat="1" ht="20.100000000000001" customHeight="1" x14ac:dyDescent="0.25">
      <c r="A76" s="3">
        <v>-51.45</v>
      </c>
      <c r="B76" s="3">
        <v>-1.72</v>
      </c>
      <c r="C76" s="3" t="s">
        <v>45</v>
      </c>
      <c r="D76" s="3" t="s">
        <v>71</v>
      </c>
      <c r="E76" s="3">
        <v>2005</v>
      </c>
      <c r="F76" s="3" t="s">
        <v>103</v>
      </c>
      <c r="G76" s="7">
        <v>370</v>
      </c>
      <c r="H76" s="7">
        <v>290</v>
      </c>
      <c r="I76" s="7">
        <v>208</v>
      </c>
      <c r="J76" s="7">
        <f t="shared" si="8"/>
        <v>868</v>
      </c>
      <c r="K76" s="7">
        <f t="shared" si="9"/>
        <v>42.626728110599082</v>
      </c>
      <c r="L76" s="7">
        <f t="shared" si="10"/>
        <v>33.410138248847929</v>
      </c>
      <c r="M76" s="7">
        <f t="shared" si="11"/>
        <v>23.963133640552996</v>
      </c>
      <c r="N76" s="3" t="s">
        <v>136</v>
      </c>
      <c r="O76" s="3" t="s">
        <v>97</v>
      </c>
      <c r="P76" s="3" t="s">
        <v>84</v>
      </c>
      <c r="Q76" s="3" t="s">
        <v>119</v>
      </c>
      <c r="R76" s="3" t="s">
        <v>118</v>
      </c>
    </row>
    <row r="77" spans="1:18" s="5" customFormat="1" ht="20.100000000000001" customHeight="1" x14ac:dyDescent="0.25">
      <c r="A77" s="3">
        <v>-54.95</v>
      </c>
      <c r="B77" s="3">
        <v>-2.81</v>
      </c>
      <c r="C77" s="3" t="s">
        <v>109</v>
      </c>
      <c r="D77" s="3" t="s">
        <v>71</v>
      </c>
      <c r="E77" s="3">
        <v>2005</v>
      </c>
      <c r="F77" s="3" t="s">
        <v>103</v>
      </c>
      <c r="G77" s="7">
        <v>650</v>
      </c>
      <c r="H77" s="7">
        <v>580</v>
      </c>
      <c r="I77" s="7">
        <v>200</v>
      </c>
      <c r="J77" s="7">
        <f t="shared" si="8"/>
        <v>1430</v>
      </c>
      <c r="K77" s="7">
        <f t="shared" si="9"/>
        <v>45.454545454545453</v>
      </c>
      <c r="L77" s="7">
        <f t="shared" si="10"/>
        <v>40.55944055944056</v>
      </c>
      <c r="M77" s="7">
        <f t="shared" si="11"/>
        <v>13.986013986013987</v>
      </c>
      <c r="N77" s="3" t="s">
        <v>136</v>
      </c>
      <c r="O77" s="3" t="s">
        <v>97</v>
      </c>
      <c r="P77" s="3" t="s">
        <v>84</v>
      </c>
      <c r="Q77" s="3" t="s">
        <v>119</v>
      </c>
      <c r="R77" s="3" t="s">
        <v>192</v>
      </c>
    </row>
    <row r="78" spans="1:18" s="5" customFormat="1" ht="20.100000000000001" customHeight="1" x14ac:dyDescent="0.25">
      <c r="A78" s="4">
        <v>-84.33</v>
      </c>
      <c r="B78" s="4">
        <v>35.9</v>
      </c>
      <c r="C78" s="3" t="s">
        <v>147</v>
      </c>
      <c r="D78" s="3" t="s">
        <v>58</v>
      </c>
      <c r="E78" s="3">
        <v>2005</v>
      </c>
      <c r="F78" s="3">
        <v>18</v>
      </c>
      <c r="G78" s="7">
        <v>230.42</v>
      </c>
      <c r="H78" s="7">
        <v>531.44888888888897</v>
      </c>
      <c r="I78" s="7">
        <v>38.148000000000003</v>
      </c>
      <c r="J78" s="7">
        <f t="shared" si="8"/>
        <v>800.01688888888896</v>
      </c>
      <c r="K78" s="7">
        <f t="shared" si="9"/>
        <v>28.801891960058619</v>
      </c>
      <c r="L78" s="7">
        <f t="shared" si="10"/>
        <v>66.42970870614954</v>
      </c>
      <c r="M78" s="7">
        <f t="shared" si="11"/>
        <v>4.7683993337918418</v>
      </c>
      <c r="N78" s="3" t="s">
        <v>136</v>
      </c>
      <c r="O78" s="3" t="s">
        <v>98</v>
      </c>
      <c r="P78" s="3" t="s">
        <v>73</v>
      </c>
      <c r="Q78" s="3" t="s">
        <v>119</v>
      </c>
      <c r="R78" s="3" t="s">
        <v>164</v>
      </c>
    </row>
    <row r="79" spans="1:18" s="5" customFormat="1" ht="20.100000000000001" customHeight="1" x14ac:dyDescent="0.25">
      <c r="A79" s="4">
        <v>-84.71</v>
      </c>
      <c r="B79" s="4">
        <v>45.59</v>
      </c>
      <c r="C79" s="3" t="s">
        <v>29</v>
      </c>
      <c r="D79" s="3" t="s">
        <v>61</v>
      </c>
      <c r="E79" s="3">
        <v>2005</v>
      </c>
      <c r="F79" s="3">
        <v>24</v>
      </c>
      <c r="G79" s="7">
        <v>112</v>
      </c>
      <c r="H79" s="7">
        <v>98</v>
      </c>
      <c r="I79" s="7">
        <v>278</v>
      </c>
      <c r="J79" s="7">
        <f t="shared" si="8"/>
        <v>488</v>
      </c>
      <c r="K79" s="7">
        <f t="shared" si="9"/>
        <v>22.950819672131146</v>
      </c>
      <c r="L79" s="7">
        <f t="shared" si="10"/>
        <v>20.081967213114755</v>
      </c>
      <c r="M79" s="7">
        <f t="shared" si="11"/>
        <v>56.967213114754095</v>
      </c>
      <c r="N79" s="3" t="s">
        <v>136</v>
      </c>
      <c r="O79" s="3" t="s">
        <v>94</v>
      </c>
      <c r="P79" s="3" t="s">
        <v>83</v>
      </c>
      <c r="Q79" s="3" t="s">
        <v>119</v>
      </c>
      <c r="R79" s="3" t="s">
        <v>170</v>
      </c>
    </row>
    <row r="80" spans="1:18" s="5" customFormat="1" ht="20.100000000000001" customHeight="1" x14ac:dyDescent="0.25">
      <c r="A80" s="4">
        <v>-84.71</v>
      </c>
      <c r="B80" s="4">
        <v>45.59</v>
      </c>
      <c r="C80" s="3" t="s">
        <v>30</v>
      </c>
      <c r="D80" s="3" t="s">
        <v>61</v>
      </c>
      <c r="E80" s="3">
        <v>2005</v>
      </c>
      <c r="F80" s="3">
        <v>50</v>
      </c>
      <c r="G80" s="7">
        <v>160</v>
      </c>
      <c r="H80" s="7">
        <v>93</v>
      </c>
      <c r="I80" s="7">
        <v>267</v>
      </c>
      <c r="J80" s="7">
        <f t="shared" si="8"/>
        <v>520</v>
      </c>
      <c r="K80" s="7">
        <f t="shared" si="9"/>
        <v>30.76923076923077</v>
      </c>
      <c r="L80" s="7">
        <f t="shared" si="10"/>
        <v>17.884615384615383</v>
      </c>
      <c r="M80" s="7">
        <f t="shared" si="11"/>
        <v>51.346153846153847</v>
      </c>
      <c r="N80" s="3" t="s">
        <v>136</v>
      </c>
      <c r="O80" s="3" t="s">
        <v>99</v>
      </c>
      <c r="P80" s="3" t="s">
        <v>83</v>
      </c>
      <c r="Q80" s="3" t="s">
        <v>119</v>
      </c>
      <c r="R80" s="3" t="s">
        <v>170</v>
      </c>
    </row>
    <row r="81" spans="1:18" s="5" customFormat="1" ht="20.100000000000001" customHeight="1" x14ac:dyDescent="0.25">
      <c r="A81" s="4">
        <v>-84.71</v>
      </c>
      <c r="B81" s="4">
        <v>45.59</v>
      </c>
      <c r="C81" s="3" t="s">
        <v>31</v>
      </c>
      <c r="D81" s="3" t="s">
        <v>61</v>
      </c>
      <c r="E81" s="3">
        <v>2005</v>
      </c>
      <c r="F81" s="3">
        <v>56</v>
      </c>
      <c r="G81" s="7">
        <v>154</v>
      </c>
      <c r="H81" s="7">
        <v>90</v>
      </c>
      <c r="I81" s="7">
        <v>261</v>
      </c>
      <c r="J81" s="7">
        <f t="shared" si="8"/>
        <v>505</v>
      </c>
      <c r="K81" s="7">
        <f t="shared" si="9"/>
        <v>30.495049504950494</v>
      </c>
      <c r="L81" s="7">
        <f t="shared" si="10"/>
        <v>17.821782178217823</v>
      </c>
      <c r="M81" s="7">
        <f t="shared" si="11"/>
        <v>51.683168316831683</v>
      </c>
      <c r="N81" s="3" t="s">
        <v>136</v>
      </c>
      <c r="O81" s="3" t="s">
        <v>94</v>
      </c>
      <c r="P81" s="3" t="s">
        <v>83</v>
      </c>
      <c r="Q81" s="3" t="s">
        <v>119</v>
      </c>
      <c r="R81" s="3" t="s">
        <v>170</v>
      </c>
    </row>
    <row r="82" spans="1:18" s="5" customFormat="1" ht="20.100000000000001" customHeight="1" x14ac:dyDescent="0.25">
      <c r="A82" s="4">
        <v>-84.71</v>
      </c>
      <c r="B82" s="4">
        <v>45.59</v>
      </c>
      <c r="C82" s="3" t="s">
        <v>32</v>
      </c>
      <c r="D82" s="3" t="s">
        <v>61</v>
      </c>
      <c r="E82" s="3">
        <v>2005</v>
      </c>
      <c r="F82" s="3">
        <v>68</v>
      </c>
      <c r="G82" s="7">
        <v>145</v>
      </c>
      <c r="H82" s="7">
        <v>79</v>
      </c>
      <c r="I82" s="7">
        <v>256</v>
      </c>
      <c r="J82" s="7">
        <f t="shared" si="8"/>
        <v>480</v>
      </c>
      <c r="K82" s="7">
        <f t="shared" si="9"/>
        <v>30.208333333333332</v>
      </c>
      <c r="L82" s="7">
        <f t="shared" si="10"/>
        <v>16.458333333333332</v>
      </c>
      <c r="M82" s="7">
        <f t="shared" si="11"/>
        <v>53.333333333333336</v>
      </c>
      <c r="N82" s="3" t="s">
        <v>136</v>
      </c>
      <c r="O82" s="3" t="s">
        <v>94</v>
      </c>
      <c r="P82" s="3" t="s">
        <v>83</v>
      </c>
      <c r="Q82" s="3" t="s">
        <v>119</v>
      </c>
      <c r="R82" s="3" t="s">
        <v>170</v>
      </c>
    </row>
    <row r="83" spans="1:18" s="5" customFormat="1" ht="20.100000000000001" customHeight="1" x14ac:dyDescent="0.25">
      <c r="A83" s="4">
        <v>-84.33</v>
      </c>
      <c r="B83" s="4">
        <v>35.9</v>
      </c>
      <c r="C83" s="3" t="s">
        <v>147</v>
      </c>
      <c r="D83" s="3" t="s">
        <v>58</v>
      </c>
      <c r="E83" s="3">
        <v>2006</v>
      </c>
      <c r="F83" s="3">
        <v>19</v>
      </c>
      <c r="G83" s="7">
        <v>206.96</v>
      </c>
      <c r="H83" s="7">
        <v>418.21777777777777</v>
      </c>
      <c r="I83" s="7">
        <v>40.26</v>
      </c>
      <c r="J83" s="7">
        <f t="shared" si="8"/>
        <v>665.4377777777778</v>
      </c>
      <c r="K83" s="7">
        <f t="shared" si="9"/>
        <v>31.101330118518469</v>
      </c>
      <c r="L83" s="7">
        <f t="shared" si="10"/>
        <v>62.848517433802968</v>
      </c>
      <c r="M83" s="7">
        <f t="shared" si="11"/>
        <v>6.0501524476785535</v>
      </c>
      <c r="N83" s="3" t="s">
        <v>136</v>
      </c>
      <c r="O83" s="3" t="s">
        <v>98</v>
      </c>
      <c r="P83" s="3" t="s">
        <v>73</v>
      </c>
      <c r="Q83" s="3" t="s">
        <v>119</v>
      </c>
      <c r="R83" s="3" t="s">
        <v>164</v>
      </c>
    </row>
    <row r="84" spans="1:18" s="5" customFormat="1" ht="20.100000000000001" customHeight="1" x14ac:dyDescent="0.25">
      <c r="A84" s="3">
        <v>-69.7</v>
      </c>
      <c r="B84" s="3">
        <v>-12.8</v>
      </c>
      <c r="C84" s="3" t="s">
        <v>51</v>
      </c>
      <c r="D84" s="3" t="s">
        <v>71</v>
      </c>
      <c r="E84" s="3">
        <v>2007</v>
      </c>
      <c r="F84" s="3" t="s">
        <v>103</v>
      </c>
      <c r="G84" s="7">
        <v>560</v>
      </c>
      <c r="H84" s="7">
        <v>450</v>
      </c>
      <c r="I84" s="7">
        <v>680</v>
      </c>
      <c r="J84" s="7">
        <f t="shared" si="8"/>
        <v>1690</v>
      </c>
      <c r="K84" s="7">
        <f t="shared" si="9"/>
        <v>33.136094674556212</v>
      </c>
      <c r="L84" s="7">
        <f t="shared" si="10"/>
        <v>26.627218934911241</v>
      </c>
      <c r="M84" s="7">
        <f t="shared" si="11"/>
        <v>40.236686390532547</v>
      </c>
      <c r="N84" s="3" t="s">
        <v>136</v>
      </c>
      <c r="O84" s="3" t="s">
        <v>97</v>
      </c>
      <c r="P84" s="3" t="s">
        <v>84</v>
      </c>
      <c r="Q84" s="3" t="s">
        <v>119</v>
      </c>
      <c r="R84" s="3" t="s">
        <v>195</v>
      </c>
    </row>
    <row r="85" spans="1:18" s="5" customFormat="1" ht="20.100000000000001" customHeight="1" x14ac:dyDescent="0.25">
      <c r="A85" s="3">
        <v>-69.8</v>
      </c>
      <c r="B85" s="3">
        <v>-12.9</v>
      </c>
      <c r="C85" s="3" t="s">
        <v>52</v>
      </c>
      <c r="D85" s="3" t="s">
        <v>71</v>
      </c>
      <c r="E85" s="3">
        <v>2007</v>
      </c>
      <c r="F85" s="3" t="s">
        <v>103</v>
      </c>
      <c r="G85" s="7">
        <v>460</v>
      </c>
      <c r="H85" s="7">
        <v>420</v>
      </c>
      <c r="I85" s="7">
        <v>480</v>
      </c>
      <c r="J85" s="7">
        <f t="shared" si="8"/>
        <v>1360</v>
      </c>
      <c r="K85" s="7">
        <f t="shared" si="9"/>
        <v>33.823529411764703</v>
      </c>
      <c r="L85" s="7">
        <f t="shared" si="10"/>
        <v>30.882352941176471</v>
      </c>
      <c r="M85" s="7">
        <f t="shared" si="11"/>
        <v>35.294117647058826</v>
      </c>
      <c r="N85" s="3" t="s">
        <v>136</v>
      </c>
      <c r="O85" s="3" t="s">
        <v>97</v>
      </c>
      <c r="P85" s="3" t="s">
        <v>84</v>
      </c>
      <c r="Q85" s="3" t="s">
        <v>119</v>
      </c>
      <c r="R85" s="3" t="s">
        <v>195</v>
      </c>
    </row>
    <row r="86" spans="1:18" s="5" customFormat="1" ht="20.100000000000001" customHeight="1" x14ac:dyDescent="0.25">
      <c r="A86" s="3">
        <v>-71.540000000000006</v>
      </c>
      <c r="B86" s="3">
        <v>-13.05</v>
      </c>
      <c r="C86" s="3" t="s">
        <v>40</v>
      </c>
      <c r="D86" s="3" t="s">
        <v>71</v>
      </c>
      <c r="E86" s="3">
        <v>2007</v>
      </c>
      <c r="F86" s="3" t="s">
        <v>103</v>
      </c>
      <c r="G86" s="7">
        <v>276</v>
      </c>
      <c r="H86" s="7">
        <v>256</v>
      </c>
      <c r="I86" s="7">
        <v>170</v>
      </c>
      <c r="J86" s="7">
        <f t="shared" si="8"/>
        <v>702</v>
      </c>
      <c r="K86" s="7">
        <f t="shared" si="9"/>
        <v>39.316239316239319</v>
      </c>
      <c r="L86" s="7">
        <f t="shared" si="10"/>
        <v>36.467236467236468</v>
      </c>
      <c r="M86" s="7">
        <f t="shared" si="11"/>
        <v>24.216524216524217</v>
      </c>
      <c r="N86" s="3" t="s">
        <v>136</v>
      </c>
      <c r="O86" s="3" t="s">
        <v>97</v>
      </c>
      <c r="P86" s="3" t="s">
        <v>84</v>
      </c>
      <c r="Q86" s="3" t="s">
        <v>119</v>
      </c>
      <c r="R86" s="3" t="s">
        <v>195</v>
      </c>
    </row>
    <row r="87" spans="1:18" s="5" customFormat="1" ht="20.100000000000001" customHeight="1" x14ac:dyDescent="0.25">
      <c r="A87" s="3">
        <v>-71.56</v>
      </c>
      <c r="B87" s="3">
        <v>-12.96</v>
      </c>
      <c r="C87" s="3" t="s">
        <v>53</v>
      </c>
      <c r="D87" s="3" t="s">
        <v>71</v>
      </c>
      <c r="E87" s="3">
        <v>2007</v>
      </c>
      <c r="F87" s="3" t="s">
        <v>103</v>
      </c>
      <c r="G87" s="7">
        <v>249</v>
      </c>
      <c r="H87" s="7">
        <v>212</v>
      </c>
      <c r="I87" s="7">
        <v>242</v>
      </c>
      <c r="J87" s="7">
        <f t="shared" si="8"/>
        <v>703</v>
      </c>
      <c r="K87" s="7">
        <f t="shared" si="9"/>
        <v>35.419630156472259</v>
      </c>
      <c r="L87" s="7">
        <f t="shared" si="10"/>
        <v>30.15647226173542</v>
      </c>
      <c r="M87" s="7">
        <f t="shared" si="11"/>
        <v>34.423897581792318</v>
      </c>
      <c r="N87" s="3" t="s">
        <v>136</v>
      </c>
      <c r="O87" s="3" t="s">
        <v>97</v>
      </c>
      <c r="P87" s="3" t="s">
        <v>84</v>
      </c>
      <c r="Q87" s="3" t="s">
        <v>119</v>
      </c>
      <c r="R87" s="3" t="s">
        <v>195</v>
      </c>
    </row>
    <row r="88" spans="1:18" s="5" customFormat="1" ht="20.100000000000001" customHeight="1" x14ac:dyDescent="0.25">
      <c r="A88" s="3">
        <v>-71.56</v>
      </c>
      <c r="B88" s="3">
        <v>-13.07</v>
      </c>
      <c r="C88" s="3" t="s">
        <v>55</v>
      </c>
      <c r="D88" s="3" t="s">
        <v>71</v>
      </c>
      <c r="E88" s="3">
        <v>2007</v>
      </c>
      <c r="F88" s="3" t="s">
        <v>103</v>
      </c>
      <c r="G88" s="7">
        <v>144</v>
      </c>
      <c r="H88" s="7">
        <v>125</v>
      </c>
      <c r="I88" s="7">
        <v>180</v>
      </c>
      <c r="J88" s="7">
        <f t="shared" si="8"/>
        <v>449</v>
      </c>
      <c r="K88" s="7">
        <f t="shared" si="9"/>
        <v>32.071269487750556</v>
      </c>
      <c r="L88" s="7">
        <f t="shared" si="10"/>
        <v>27.839643652561247</v>
      </c>
      <c r="M88" s="7">
        <f t="shared" si="11"/>
        <v>40.089086859688194</v>
      </c>
      <c r="N88" s="3" t="s">
        <v>136</v>
      </c>
      <c r="O88" s="3" t="s">
        <v>97</v>
      </c>
      <c r="P88" s="3" t="s">
        <v>84</v>
      </c>
      <c r="Q88" s="3" t="s">
        <v>119</v>
      </c>
      <c r="R88" s="3" t="s">
        <v>195</v>
      </c>
    </row>
    <row r="89" spans="1:18" s="5" customFormat="1" ht="20.100000000000001" customHeight="1" x14ac:dyDescent="0.25">
      <c r="A89" s="3">
        <v>-71.56</v>
      </c>
      <c r="B89" s="3">
        <v>-13.07</v>
      </c>
      <c r="C89" s="3" t="s">
        <v>55</v>
      </c>
      <c r="D89" s="3" t="s">
        <v>71</v>
      </c>
      <c r="E89" s="3">
        <v>2007</v>
      </c>
      <c r="F89" s="3" t="s">
        <v>103</v>
      </c>
      <c r="G89" s="7">
        <v>144</v>
      </c>
      <c r="H89" s="7">
        <v>126</v>
      </c>
      <c r="I89" s="7">
        <v>326</v>
      </c>
      <c r="J89" s="7">
        <f t="shared" si="8"/>
        <v>596</v>
      </c>
      <c r="K89" s="7">
        <f t="shared" si="9"/>
        <v>24.161073825503355</v>
      </c>
      <c r="L89" s="7">
        <f t="shared" si="10"/>
        <v>21.140939597315437</v>
      </c>
      <c r="M89" s="7">
        <f t="shared" si="11"/>
        <v>54.697986577181211</v>
      </c>
      <c r="N89" s="3" t="s">
        <v>136</v>
      </c>
      <c r="O89" s="3" t="s">
        <v>97</v>
      </c>
      <c r="P89" s="3" t="s">
        <v>84</v>
      </c>
      <c r="Q89" s="3" t="s">
        <v>119</v>
      </c>
      <c r="R89" s="3" t="s">
        <v>195</v>
      </c>
    </row>
    <row r="90" spans="1:18" s="12" customFormat="1" ht="20.100000000000001" customHeight="1" x14ac:dyDescent="0.25">
      <c r="A90" s="3">
        <v>-71.59</v>
      </c>
      <c r="B90" s="3">
        <v>-13.19</v>
      </c>
      <c r="C90" s="3" t="s">
        <v>41</v>
      </c>
      <c r="D90" s="3" t="s">
        <v>71</v>
      </c>
      <c r="E90" s="3">
        <v>2007</v>
      </c>
      <c r="F90" s="3" t="s">
        <v>103</v>
      </c>
      <c r="G90" s="7">
        <v>192</v>
      </c>
      <c r="H90" s="7">
        <v>195</v>
      </c>
      <c r="I90" s="7">
        <v>123</v>
      </c>
      <c r="J90" s="7">
        <f t="shared" si="8"/>
        <v>510</v>
      </c>
      <c r="K90" s="7">
        <f t="shared" si="9"/>
        <v>37.647058823529413</v>
      </c>
      <c r="L90" s="7">
        <f t="shared" si="10"/>
        <v>38.235294117647058</v>
      </c>
      <c r="M90" s="7">
        <f t="shared" si="11"/>
        <v>24.117647058823529</v>
      </c>
      <c r="N90" s="3" t="s">
        <v>136</v>
      </c>
      <c r="O90" s="3" t="s">
        <v>97</v>
      </c>
      <c r="P90" s="3" t="s">
        <v>84</v>
      </c>
      <c r="Q90" s="3" t="s">
        <v>119</v>
      </c>
      <c r="R90" s="3" t="s">
        <v>195</v>
      </c>
    </row>
    <row r="91" spans="1:18" s="12" customFormat="1" ht="20.100000000000001" customHeight="1" x14ac:dyDescent="0.25">
      <c r="A91" s="3">
        <v>-71.599999999999994</v>
      </c>
      <c r="B91" s="3">
        <v>-13.11</v>
      </c>
      <c r="C91" s="3" t="s">
        <v>86</v>
      </c>
      <c r="D91" s="3" t="s">
        <v>71</v>
      </c>
      <c r="E91" s="3">
        <v>2007</v>
      </c>
      <c r="F91" s="3" t="s">
        <v>103</v>
      </c>
      <c r="G91" s="7">
        <v>119</v>
      </c>
      <c r="H91" s="7">
        <v>161</v>
      </c>
      <c r="I91" s="7">
        <v>131</v>
      </c>
      <c r="J91" s="7">
        <f t="shared" si="8"/>
        <v>411</v>
      </c>
      <c r="K91" s="7">
        <f t="shared" si="9"/>
        <v>28.953771289537713</v>
      </c>
      <c r="L91" s="7">
        <f t="shared" si="10"/>
        <v>39.172749391727493</v>
      </c>
      <c r="M91" s="7">
        <f t="shared" si="11"/>
        <v>31.873479318734795</v>
      </c>
      <c r="N91" s="3" t="s">
        <v>136</v>
      </c>
      <c r="O91" s="3" t="s">
        <v>97</v>
      </c>
      <c r="P91" s="3" t="s">
        <v>84</v>
      </c>
      <c r="Q91" s="3" t="s">
        <v>119</v>
      </c>
      <c r="R91" s="3" t="s">
        <v>195</v>
      </c>
    </row>
    <row r="92" spans="1:18" s="5" customFormat="1" ht="20.100000000000001" customHeight="1" x14ac:dyDescent="0.25">
      <c r="A92" s="3">
        <v>-71.599999999999994</v>
      </c>
      <c r="B92" s="3">
        <v>-13.11</v>
      </c>
      <c r="C92" s="3" t="s">
        <v>54</v>
      </c>
      <c r="D92" s="3" t="s">
        <v>71</v>
      </c>
      <c r="E92" s="3">
        <v>2007</v>
      </c>
      <c r="F92" s="3" t="s">
        <v>103</v>
      </c>
      <c r="G92" s="7">
        <v>183</v>
      </c>
      <c r="H92" s="7">
        <v>250</v>
      </c>
      <c r="I92" s="7">
        <v>163</v>
      </c>
      <c r="J92" s="7">
        <f t="shared" si="8"/>
        <v>596</v>
      </c>
      <c r="K92" s="7">
        <f t="shared" si="9"/>
        <v>30.70469798657718</v>
      </c>
      <c r="L92" s="7">
        <f t="shared" si="10"/>
        <v>41.946308724832214</v>
      </c>
      <c r="M92" s="7">
        <f t="shared" si="11"/>
        <v>27.348993288590606</v>
      </c>
      <c r="N92" s="3" t="s">
        <v>136</v>
      </c>
      <c r="O92" s="3" t="s">
        <v>97</v>
      </c>
      <c r="P92" s="3" t="s">
        <v>84</v>
      </c>
      <c r="Q92" s="3" t="s">
        <v>119</v>
      </c>
      <c r="R92" s="3" t="s">
        <v>195</v>
      </c>
    </row>
    <row r="93" spans="1:18" s="5" customFormat="1" ht="20.100000000000001" customHeight="1" x14ac:dyDescent="0.25">
      <c r="A93" s="4">
        <v>-84.33</v>
      </c>
      <c r="B93" s="4">
        <v>35.9</v>
      </c>
      <c r="C93" s="3" t="s">
        <v>147</v>
      </c>
      <c r="D93" s="3" t="s">
        <v>58</v>
      </c>
      <c r="E93" s="3">
        <v>2007</v>
      </c>
      <c r="F93" s="3">
        <v>20</v>
      </c>
      <c r="G93" s="7">
        <v>207.27</v>
      </c>
      <c r="H93" s="7">
        <v>414.67666666666668</v>
      </c>
      <c r="I93" s="7">
        <v>54.384</v>
      </c>
      <c r="J93" s="7">
        <f t="shared" si="8"/>
        <v>676.33066666666673</v>
      </c>
      <c r="K93" s="7">
        <f t="shared" si="9"/>
        <v>30.646251931993813</v>
      </c>
      <c r="L93" s="7">
        <f t="shared" si="10"/>
        <v>61.312710942182122</v>
      </c>
      <c r="M93" s="7">
        <f t="shared" si="11"/>
        <v>8.0410371258240527</v>
      </c>
      <c r="N93" s="3" t="s">
        <v>136</v>
      </c>
      <c r="O93" s="3" t="s">
        <v>98</v>
      </c>
      <c r="P93" s="3" t="s">
        <v>73</v>
      </c>
      <c r="Q93" s="3" t="s">
        <v>119</v>
      </c>
      <c r="R93" s="3" t="s">
        <v>164</v>
      </c>
    </row>
    <row r="94" spans="1:18" s="5" customFormat="1" ht="20.100000000000001" customHeight="1" x14ac:dyDescent="0.25">
      <c r="A94" s="4">
        <v>-84.33</v>
      </c>
      <c r="B94" s="4">
        <v>35.9</v>
      </c>
      <c r="C94" s="3" t="s">
        <v>147</v>
      </c>
      <c r="D94" s="3" t="s">
        <v>58</v>
      </c>
      <c r="E94" s="3">
        <v>2008</v>
      </c>
      <c r="F94" s="3">
        <v>21</v>
      </c>
      <c r="G94" s="7">
        <v>194.31</v>
      </c>
      <c r="H94" s="7">
        <v>314.51888888888891</v>
      </c>
      <c r="I94" s="7">
        <v>41.58</v>
      </c>
      <c r="J94" s="7">
        <f t="shared" si="8"/>
        <v>550.4088888888889</v>
      </c>
      <c r="K94" s="7">
        <f t="shared" si="9"/>
        <v>35.302845561279696</v>
      </c>
      <c r="L94" s="7">
        <f t="shared" si="10"/>
        <v>57.142770627089355</v>
      </c>
      <c r="M94" s="7">
        <f t="shared" si="11"/>
        <v>7.5543838116309487</v>
      </c>
      <c r="N94" s="3" t="s">
        <v>136</v>
      </c>
      <c r="O94" s="3" t="s">
        <v>98</v>
      </c>
      <c r="P94" s="3" t="s">
        <v>73</v>
      </c>
      <c r="Q94" s="3" t="s">
        <v>119</v>
      </c>
      <c r="R94" s="3" t="s">
        <v>164</v>
      </c>
    </row>
    <row r="95" spans="1:18" s="5" customFormat="1" ht="20.100000000000001" customHeight="1" x14ac:dyDescent="0.25">
      <c r="A95" s="3">
        <v>-51.45</v>
      </c>
      <c r="B95" s="3">
        <v>-1.7166999999999999</v>
      </c>
      <c r="C95" s="3" t="s">
        <v>35</v>
      </c>
      <c r="D95" s="3" t="s">
        <v>71</v>
      </c>
      <c r="E95" s="3">
        <v>2009</v>
      </c>
      <c r="F95" s="3" t="s">
        <v>103</v>
      </c>
      <c r="G95" s="7">
        <v>159.03</v>
      </c>
      <c r="H95" s="7">
        <v>346.65350000000001</v>
      </c>
      <c r="I95" s="7">
        <v>442.13</v>
      </c>
      <c r="J95" s="7">
        <f t="shared" si="8"/>
        <v>947.81349999999998</v>
      </c>
      <c r="K95" s="7">
        <f t="shared" si="9"/>
        <v>16.778617312372106</v>
      </c>
      <c r="L95" s="7">
        <f t="shared" si="10"/>
        <v>36.57402009994582</v>
      </c>
      <c r="M95" s="7">
        <f t="shared" si="11"/>
        <v>46.647362587682075</v>
      </c>
      <c r="N95" s="3" t="s">
        <v>136</v>
      </c>
      <c r="O95" s="3" t="s">
        <v>133</v>
      </c>
      <c r="P95" s="3" t="s">
        <v>84</v>
      </c>
      <c r="Q95" s="3" t="s">
        <v>119</v>
      </c>
      <c r="R95" s="3" t="s">
        <v>165</v>
      </c>
    </row>
    <row r="96" spans="1:18" s="5" customFormat="1" ht="20.100000000000001" customHeight="1" x14ac:dyDescent="0.25">
      <c r="A96" s="3">
        <v>-51.45</v>
      </c>
      <c r="B96" s="3">
        <v>-1.7166999999999999</v>
      </c>
      <c r="C96" s="3" t="s">
        <v>35</v>
      </c>
      <c r="D96" s="3" t="s">
        <v>353</v>
      </c>
      <c r="E96" s="3">
        <v>2009</v>
      </c>
      <c r="F96" s="3" t="s">
        <v>103</v>
      </c>
      <c r="G96" s="7">
        <v>294</v>
      </c>
      <c r="H96" s="7">
        <v>429</v>
      </c>
      <c r="I96" s="7">
        <v>389</v>
      </c>
      <c r="J96" s="7">
        <f t="shared" si="8"/>
        <v>1112</v>
      </c>
      <c r="K96" s="7">
        <f t="shared" si="9"/>
        <v>26.438848920863311</v>
      </c>
      <c r="L96" s="7">
        <f t="shared" si="10"/>
        <v>38.579136690647481</v>
      </c>
      <c r="M96" s="7">
        <f t="shared" si="11"/>
        <v>34.982014388489212</v>
      </c>
      <c r="N96" s="3" t="s">
        <v>136</v>
      </c>
      <c r="O96" s="3" t="s">
        <v>97</v>
      </c>
      <c r="P96" s="3" t="s">
        <v>84</v>
      </c>
      <c r="Q96" s="3" t="s">
        <v>119</v>
      </c>
      <c r="R96" s="6" t="s">
        <v>142</v>
      </c>
    </row>
    <row r="97" spans="1:18" s="5" customFormat="1" ht="20.100000000000001" customHeight="1" x14ac:dyDescent="0.25">
      <c r="A97" s="3">
        <v>-52.386000000000003</v>
      </c>
      <c r="B97" s="3">
        <v>-13.076000000000001</v>
      </c>
      <c r="C97" s="3" t="s">
        <v>37</v>
      </c>
      <c r="D97" s="3" t="s">
        <v>71</v>
      </c>
      <c r="E97" s="3">
        <v>2009</v>
      </c>
      <c r="F97" s="3" t="s">
        <v>103</v>
      </c>
      <c r="G97" s="7">
        <v>571.04999999999995</v>
      </c>
      <c r="H97" s="7">
        <v>301.42310000000003</v>
      </c>
      <c r="I97" s="7">
        <v>282.88</v>
      </c>
      <c r="J97" s="7">
        <f t="shared" si="8"/>
        <v>1155.3530999999998</v>
      </c>
      <c r="K97" s="7">
        <f t="shared" si="9"/>
        <v>49.426448070291237</v>
      </c>
      <c r="L97" s="7">
        <f t="shared" si="10"/>
        <v>26.089262235069096</v>
      </c>
      <c r="M97" s="7">
        <f t="shared" si="11"/>
        <v>24.484289694639678</v>
      </c>
      <c r="N97" s="3" t="s">
        <v>136</v>
      </c>
      <c r="O97" s="3" t="s">
        <v>97</v>
      </c>
      <c r="P97" s="3" t="s">
        <v>84</v>
      </c>
      <c r="Q97" s="3" t="s">
        <v>119</v>
      </c>
      <c r="R97" s="3" t="s">
        <v>165</v>
      </c>
    </row>
    <row r="98" spans="1:18" s="5" customFormat="1" ht="20.100000000000001" customHeight="1" x14ac:dyDescent="0.25">
      <c r="A98" s="3">
        <v>-62.73</v>
      </c>
      <c r="B98" s="3">
        <v>-16.015999999999998</v>
      </c>
      <c r="C98" s="3" t="s">
        <v>36</v>
      </c>
      <c r="D98" s="3" t="s">
        <v>71</v>
      </c>
      <c r="E98" s="3">
        <v>2009</v>
      </c>
      <c r="F98" s="3" t="s">
        <v>103</v>
      </c>
      <c r="G98" s="9">
        <v>535.24</v>
      </c>
      <c r="H98" s="9">
        <v>467.47149999999993</v>
      </c>
      <c r="I98" s="9">
        <v>411.62</v>
      </c>
      <c r="J98" s="7">
        <f t="shared" ref="J98:J113" si="12">G98+H98+I98</f>
        <v>1414.3314999999998</v>
      </c>
      <c r="K98" s="7">
        <f t="shared" ref="K98:K113" si="13">G98*100/J98</f>
        <v>37.844027372649208</v>
      </c>
      <c r="L98" s="7">
        <f t="shared" ref="L98:L113" si="14">H98*100/J98</f>
        <v>33.052470372045029</v>
      </c>
      <c r="M98" s="7">
        <f t="shared" ref="M98:M113" si="15">I98*100/J98</f>
        <v>29.103502255305781</v>
      </c>
      <c r="N98" s="3" t="s">
        <v>136</v>
      </c>
      <c r="O98" s="3" t="s">
        <v>97</v>
      </c>
      <c r="P98" s="3" t="s">
        <v>84</v>
      </c>
      <c r="Q98" s="3" t="s">
        <v>119</v>
      </c>
      <c r="R98" s="3" t="s">
        <v>165</v>
      </c>
    </row>
    <row r="99" spans="1:18" s="5" customFormat="1" ht="20.100000000000001" customHeight="1" x14ac:dyDescent="0.25">
      <c r="A99" s="4">
        <v>-69.269000000000005</v>
      </c>
      <c r="B99" s="4">
        <v>-12.827999999999999</v>
      </c>
      <c r="C99" s="3" t="s">
        <v>39</v>
      </c>
      <c r="D99" s="3" t="s">
        <v>71</v>
      </c>
      <c r="E99" s="4">
        <v>2009</v>
      </c>
      <c r="F99" s="3" t="s">
        <v>103</v>
      </c>
      <c r="G99" s="7">
        <v>335.36</v>
      </c>
      <c r="H99" s="7">
        <v>367.18700000000001</v>
      </c>
      <c r="I99" s="7">
        <v>206.05</v>
      </c>
      <c r="J99" s="7">
        <f t="shared" si="12"/>
        <v>908.59699999999998</v>
      </c>
      <c r="K99" s="7">
        <f t="shared" si="13"/>
        <v>36.909653014482771</v>
      </c>
      <c r="L99" s="7">
        <f t="shared" si="14"/>
        <v>40.412526125443961</v>
      </c>
      <c r="M99" s="7">
        <f t="shared" si="15"/>
        <v>22.677820860073279</v>
      </c>
      <c r="N99" s="3" t="s">
        <v>136</v>
      </c>
      <c r="O99" s="3" t="s">
        <v>97</v>
      </c>
      <c r="P99" s="3" t="s">
        <v>84</v>
      </c>
      <c r="Q99" s="3" t="s">
        <v>119</v>
      </c>
      <c r="R99" s="3" t="s">
        <v>165</v>
      </c>
    </row>
    <row r="100" spans="1:18" s="5" customFormat="1" ht="19.5" customHeight="1" x14ac:dyDescent="0.25">
      <c r="A100" s="4">
        <v>-69.293999999999997</v>
      </c>
      <c r="B100" s="4">
        <v>-12.837</v>
      </c>
      <c r="C100" s="3" t="s">
        <v>38</v>
      </c>
      <c r="D100" s="3" t="s">
        <v>71</v>
      </c>
      <c r="E100" s="4">
        <v>2009</v>
      </c>
      <c r="F100" s="3" t="s">
        <v>103</v>
      </c>
      <c r="G100" s="7">
        <v>497.41</v>
      </c>
      <c r="H100" s="7">
        <v>411.52440000000001</v>
      </c>
      <c r="I100" s="7">
        <v>333.38</v>
      </c>
      <c r="J100" s="7">
        <f t="shared" si="12"/>
        <v>1242.3144000000002</v>
      </c>
      <c r="K100" s="7">
        <f t="shared" si="13"/>
        <v>40.038978860745708</v>
      </c>
      <c r="L100" s="7">
        <f t="shared" si="14"/>
        <v>33.125624238115563</v>
      </c>
      <c r="M100" s="7">
        <f t="shared" si="15"/>
        <v>26.835396901138708</v>
      </c>
      <c r="N100" s="3" t="s">
        <v>136</v>
      </c>
      <c r="O100" s="3" t="s">
        <v>97</v>
      </c>
      <c r="P100" s="3" t="s">
        <v>84</v>
      </c>
      <c r="Q100" s="3" t="s">
        <v>119</v>
      </c>
      <c r="R100" s="3" t="s">
        <v>165</v>
      </c>
    </row>
    <row r="101" spans="1:18" s="5" customFormat="1" ht="19.5" customHeight="1" x14ac:dyDescent="0.25">
      <c r="A101" s="10">
        <v>-71.537000000000006</v>
      </c>
      <c r="B101" s="10">
        <v>-13.048999999999999</v>
      </c>
      <c r="C101" s="10" t="s">
        <v>40</v>
      </c>
      <c r="D101" s="10" t="s">
        <v>71</v>
      </c>
      <c r="E101" s="10">
        <v>2009</v>
      </c>
      <c r="F101" s="10" t="s">
        <v>103</v>
      </c>
      <c r="G101" s="11">
        <v>456.43</v>
      </c>
      <c r="H101" s="11">
        <v>417.27910000000003</v>
      </c>
      <c r="I101" s="11">
        <v>224.33</v>
      </c>
      <c r="J101" s="11">
        <f t="shared" si="12"/>
        <v>1098.0391</v>
      </c>
      <c r="K101" s="11">
        <f t="shared" si="13"/>
        <v>41.567736522315101</v>
      </c>
      <c r="L101" s="11">
        <f t="shared" si="14"/>
        <v>38.002207753804036</v>
      </c>
      <c r="M101" s="11">
        <f t="shared" si="15"/>
        <v>20.430055723880873</v>
      </c>
      <c r="N101" s="10" t="s">
        <v>136</v>
      </c>
      <c r="O101" s="10" t="s">
        <v>97</v>
      </c>
      <c r="P101" s="10" t="s">
        <v>84</v>
      </c>
      <c r="Q101" s="10" t="s">
        <v>119</v>
      </c>
      <c r="R101" s="10" t="s">
        <v>165</v>
      </c>
    </row>
    <row r="102" spans="1:18" s="5" customFormat="1" ht="19.5" customHeight="1" x14ac:dyDescent="0.25">
      <c r="A102" s="3">
        <v>-71.594999999999999</v>
      </c>
      <c r="B102" s="3">
        <v>-13.175000000000001</v>
      </c>
      <c r="C102" s="3" t="s">
        <v>85</v>
      </c>
      <c r="D102" s="3" t="s">
        <v>71</v>
      </c>
      <c r="E102" s="3">
        <v>2009</v>
      </c>
      <c r="F102" s="3" t="s">
        <v>103</v>
      </c>
      <c r="G102" s="7">
        <v>397.12</v>
      </c>
      <c r="H102" s="7">
        <v>288.46699999999998</v>
      </c>
      <c r="I102" s="7">
        <v>154.54</v>
      </c>
      <c r="J102" s="7">
        <f t="shared" si="12"/>
        <v>840.12699999999995</v>
      </c>
      <c r="K102" s="7">
        <f t="shared" si="13"/>
        <v>47.269043846942189</v>
      </c>
      <c r="L102" s="7">
        <f t="shared" si="14"/>
        <v>34.336118229743832</v>
      </c>
      <c r="M102" s="7">
        <f t="shared" si="15"/>
        <v>18.394837923313975</v>
      </c>
      <c r="N102" s="3" t="s">
        <v>136</v>
      </c>
      <c r="O102" s="3" t="s">
        <v>97</v>
      </c>
      <c r="P102" s="3" t="s">
        <v>84</v>
      </c>
      <c r="Q102" s="3" t="s">
        <v>119</v>
      </c>
      <c r="R102" s="3" t="s">
        <v>165</v>
      </c>
    </row>
    <row r="103" spans="1:18" s="5" customFormat="1" ht="19.5" customHeight="1" x14ac:dyDescent="0.25">
      <c r="A103" s="3">
        <v>-51.45</v>
      </c>
      <c r="B103" s="3">
        <v>-1.7166999999999999</v>
      </c>
      <c r="C103" s="3" t="s">
        <v>35</v>
      </c>
      <c r="D103" s="3" t="s">
        <v>71</v>
      </c>
      <c r="E103" s="3">
        <v>2010</v>
      </c>
      <c r="F103" s="3" t="s">
        <v>103</v>
      </c>
      <c r="G103" s="7">
        <v>292.79000000000002</v>
      </c>
      <c r="H103" s="7">
        <v>321.45850000000002</v>
      </c>
      <c r="I103" s="7">
        <v>393.46</v>
      </c>
      <c r="J103" s="7">
        <f t="shared" si="12"/>
        <v>1007.7085</v>
      </c>
      <c r="K103" s="7">
        <f t="shared" si="13"/>
        <v>29.055029306590153</v>
      </c>
      <c r="L103" s="7">
        <f t="shared" si="14"/>
        <v>31.899949241273646</v>
      </c>
      <c r="M103" s="7">
        <f t="shared" si="15"/>
        <v>39.045021452136211</v>
      </c>
      <c r="N103" s="3" t="s">
        <v>136</v>
      </c>
      <c r="O103" s="3" t="s">
        <v>97</v>
      </c>
      <c r="P103" s="3" t="s">
        <v>84</v>
      </c>
      <c r="Q103" s="3" t="s">
        <v>119</v>
      </c>
      <c r="R103" s="3" t="s">
        <v>165</v>
      </c>
    </row>
    <row r="104" spans="1:18" s="5" customFormat="1" ht="20.100000000000001" customHeight="1" x14ac:dyDescent="0.25">
      <c r="A104" s="3">
        <v>-52.386000000000003</v>
      </c>
      <c r="B104" s="3">
        <v>-13.076000000000001</v>
      </c>
      <c r="C104" s="3" t="s">
        <v>37</v>
      </c>
      <c r="D104" s="3" t="s">
        <v>71</v>
      </c>
      <c r="E104" s="3">
        <v>2010</v>
      </c>
      <c r="F104" s="3" t="s">
        <v>103</v>
      </c>
      <c r="G104" s="7">
        <v>493.25</v>
      </c>
      <c r="H104" s="7">
        <v>239.18069999999997</v>
      </c>
      <c r="I104" s="7">
        <v>95.165000000000006</v>
      </c>
      <c r="J104" s="7">
        <f t="shared" si="12"/>
        <v>827.59569999999997</v>
      </c>
      <c r="K104" s="7">
        <f t="shared" si="13"/>
        <v>59.600358000893436</v>
      </c>
      <c r="L104" s="7">
        <f t="shared" si="14"/>
        <v>28.900669735234242</v>
      </c>
      <c r="M104" s="7">
        <f t="shared" si="15"/>
        <v>11.498972263872323</v>
      </c>
      <c r="N104" s="3" t="s">
        <v>136</v>
      </c>
      <c r="O104" s="3" t="s">
        <v>97</v>
      </c>
      <c r="P104" s="3" t="s">
        <v>84</v>
      </c>
      <c r="Q104" s="3" t="s">
        <v>119</v>
      </c>
      <c r="R104" s="3" t="s">
        <v>165</v>
      </c>
    </row>
    <row r="105" spans="1:18" s="5" customFormat="1" ht="20.100000000000001" customHeight="1" x14ac:dyDescent="0.25">
      <c r="A105" s="3">
        <v>-62.73</v>
      </c>
      <c r="B105" s="3">
        <v>-16.015999999999998</v>
      </c>
      <c r="C105" s="3" t="s">
        <v>36</v>
      </c>
      <c r="D105" s="3" t="s">
        <v>71</v>
      </c>
      <c r="E105" s="3">
        <v>2010</v>
      </c>
      <c r="F105" s="3" t="s">
        <v>103</v>
      </c>
      <c r="G105" s="9">
        <v>490.39</v>
      </c>
      <c r="H105" s="9">
        <v>355.64519999999999</v>
      </c>
      <c r="I105" s="9">
        <v>357.46</v>
      </c>
      <c r="J105" s="7">
        <f t="shared" si="12"/>
        <v>1203.4952000000001</v>
      </c>
      <c r="K105" s="7">
        <f t="shared" si="13"/>
        <v>40.747150466408172</v>
      </c>
      <c r="L105" s="7">
        <f t="shared" si="14"/>
        <v>29.551027706633143</v>
      </c>
      <c r="M105" s="7">
        <f t="shared" si="15"/>
        <v>29.701821826958678</v>
      </c>
      <c r="N105" s="3" t="s">
        <v>136</v>
      </c>
      <c r="O105" s="3" t="s">
        <v>97</v>
      </c>
      <c r="P105" s="3" t="s">
        <v>84</v>
      </c>
      <c r="Q105" s="3" t="s">
        <v>119</v>
      </c>
      <c r="R105" s="3" t="s">
        <v>165</v>
      </c>
    </row>
    <row r="106" spans="1:18" s="5" customFormat="1" ht="20.100000000000001" customHeight="1" x14ac:dyDescent="0.25">
      <c r="A106" s="4">
        <v>-69.269000000000005</v>
      </c>
      <c r="B106" s="4">
        <v>-12.827999999999999</v>
      </c>
      <c r="C106" s="3" t="s">
        <v>39</v>
      </c>
      <c r="D106" s="3" t="s">
        <v>71</v>
      </c>
      <c r="E106" s="4">
        <v>2010</v>
      </c>
      <c r="F106" s="3" t="s">
        <v>103</v>
      </c>
      <c r="G106" s="7">
        <v>643.96</v>
      </c>
      <c r="H106" s="7">
        <v>270.11</v>
      </c>
      <c r="I106" s="7">
        <v>230.09</v>
      </c>
      <c r="J106" s="7">
        <f t="shared" si="12"/>
        <v>1144.1600000000001</v>
      </c>
      <c r="K106" s="7">
        <f t="shared" si="13"/>
        <v>56.282338134526633</v>
      </c>
      <c r="L106" s="7">
        <f t="shared" si="14"/>
        <v>23.607712208082784</v>
      </c>
      <c r="M106" s="7">
        <f t="shared" si="15"/>
        <v>20.109949657390572</v>
      </c>
      <c r="N106" s="3" t="s">
        <v>136</v>
      </c>
      <c r="O106" s="3" t="s">
        <v>97</v>
      </c>
      <c r="P106" s="3" t="s">
        <v>84</v>
      </c>
      <c r="Q106" s="3" t="s">
        <v>119</v>
      </c>
      <c r="R106" s="3" t="s">
        <v>165</v>
      </c>
    </row>
    <row r="107" spans="1:18" s="5" customFormat="1" ht="19.5" customHeight="1" x14ac:dyDescent="0.25">
      <c r="A107" s="4">
        <v>-69.293999999999997</v>
      </c>
      <c r="B107" s="4">
        <v>-12.837</v>
      </c>
      <c r="C107" s="3" t="s">
        <v>38</v>
      </c>
      <c r="D107" s="3" t="s">
        <v>71</v>
      </c>
      <c r="E107" s="4">
        <v>2010</v>
      </c>
      <c r="F107" s="3" t="s">
        <v>103</v>
      </c>
      <c r="G107" s="7">
        <v>560.30999999999995</v>
      </c>
      <c r="H107" s="7">
        <v>259.96870000000001</v>
      </c>
      <c r="I107" s="7">
        <v>313.93</v>
      </c>
      <c r="J107" s="7">
        <f t="shared" si="12"/>
        <v>1134.2086999999999</v>
      </c>
      <c r="K107" s="7">
        <f t="shared" si="13"/>
        <v>49.400961216396944</v>
      </c>
      <c r="L107" s="7">
        <f t="shared" si="14"/>
        <v>22.920711153070862</v>
      </c>
      <c r="M107" s="7">
        <f t="shared" si="15"/>
        <v>27.678327630532195</v>
      </c>
      <c r="N107" s="3" t="s">
        <v>136</v>
      </c>
      <c r="O107" s="3" t="s">
        <v>97</v>
      </c>
      <c r="P107" s="3" t="s">
        <v>84</v>
      </c>
      <c r="Q107" s="3" t="s">
        <v>119</v>
      </c>
      <c r="R107" s="3" t="s">
        <v>165</v>
      </c>
    </row>
    <row r="108" spans="1:18" s="5" customFormat="1" ht="20.100000000000001" customHeight="1" x14ac:dyDescent="0.25">
      <c r="A108" s="10">
        <v>-71.537000000000006</v>
      </c>
      <c r="B108" s="10">
        <v>-13.048999999999999</v>
      </c>
      <c r="C108" s="10" t="s">
        <v>40</v>
      </c>
      <c r="D108" s="10" t="s">
        <v>71</v>
      </c>
      <c r="E108" s="10">
        <v>2010</v>
      </c>
      <c r="F108" s="10" t="s">
        <v>103</v>
      </c>
      <c r="G108" s="11">
        <v>452.34</v>
      </c>
      <c r="H108" s="11">
        <v>409.15910000000002</v>
      </c>
      <c r="I108" s="11">
        <v>161.77000000000001</v>
      </c>
      <c r="J108" s="11">
        <f t="shared" si="12"/>
        <v>1023.2691</v>
      </c>
      <c r="K108" s="11">
        <f t="shared" si="13"/>
        <v>44.205380578774438</v>
      </c>
      <c r="L108" s="11">
        <f t="shared" si="14"/>
        <v>39.985483779389021</v>
      </c>
      <c r="M108" s="11">
        <f t="shared" si="15"/>
        <v>15.809135641836544</v>
      </c>
      <c r="N108" s="10" t="s">
        <v>136</v>
      </c>
      <c r="O108" s="10" t="s">
        <v>97</v>
      </c>
      <c r="P108" s="10" t="s">
        <v>84</v>
      </c>
      <c r="Q108" s="10" t="s">
        <v>119</v>
      </c>
      <c r="R108" s="10" t="s">
        <v>165</v>
      </c>
    </row>
    <row r="109" spans="1:18" s="5" customFormat="1" ht="20.100000000000001" customHeight="1" x14ac:dyDescent="0.25">
      <c r="A109" s="3">
        <v>-71.594999999999999</v>
      </c>
      <c r="B109" s="3">
        <v>-13.175000000000001</v>
      </c>
      <c r="C109" s="3" t="s">
        <v>41</v>
      </c>
      <c r="D109" s="3" t="s">
        <v>71</v>
      </c>
      <c r="E109" s="3">
        <v>2010</v>
      </c>
      <c r="F109" s="3" t="s">
        <v>103</v>
      </c>
      <c r="G109" s="7">
        <v>363.78</v>
      </c>
      <c r="H109" s="7">
        <v>174.27680000000001</v>
      </c>
      <c r="I109" s="7">
        <v>167.56</v>
      </c>
      <c r="J109" s="7">
        <f t="shared" si="12"/>
        <v>705.61680000000001</v>
      </c>
      <c r="K109" s="7">
        <f t="shared" si="13"/>
        <v>51.554894951480748</v>
      </c>
      <c r="L109" s="7">
        <f t="shared" si="14"/>
        <v>24.698504910880807</v>
      </c>
      <c r="M109" s="7">
        <f t="shared" si="15"/>
        <v>23.746600137638445</v>
      </c>
      <c r="N109" s="3" t="s">
        <v>136</v>
      </c>
      <c r="O109" s="3" t="s">
        <v>97</v>
      </c>
      <c r="P109" s="3" t="s">
        <v>84</v>
      </c>
      <c r="Q109" s="3" t="s">
        <v>119</v>
      </c>
      <c r="R109" s="3" t="s">
        <v>165</v>
      </c>
    </row>
    <row r="110" spans="1:18" s="5" customFormat="1" ht="20.100000000000001" customHeight="1" x14ac:dyDescent="0.25">
      <c r="A110" s="3">
        <v>-52.386000000000003</v>
      </c>
      <c r="B110" s="3">
        <v>-13.076000000000001</v>
      </c>
      <c r="C110" s="3" t="s">
        <v>37</v>
      </c>
      <c r="D110" s="3" t="s">
        <v>71</v>
      </c>
      <c r="E110" s="3">
        <v>2011</v>
      </c>
      <c r="F110" s="3" t="s">
        <v>104</v>
      </c>
      <c r="G110" s="7">
        <v>300.73</v>
      </c>
      <c r="H110" s="7">
        <v>312.08320000000003</v>
      </c>
      <c r="I110" s="7">
        <v>63.420999999999999</v>
      </c>
      <c r="J110" s="7">
        <f t="shared" si="12"/>
        <v>676.2342000000001</v>
      </c>
      <c r="K110" s="7">
        <f t="shared" si="13"/>
        <v>44.471279328966197</v>
      </c>
      <c r="L110" s="7">
        <f t="shared" si="14"/>
        <v>46.150165135096685</v>
      </c>
      <c r="M110" s="7">
        <f t="shared" si="15"/>
        <v>9.3785555359371049</v>
      </c>
      <c r="N110" s="3" t="s">
        <v>136</v>
      </c>
      <c r="O110" s="3" t="s">
        <v>97</v>
      </c>
      <c r="P110" s="3" t="s">
        <v>84</v>
      </c>
      <c r="Q110" s="3" t="s">
        <v>119</v>
      </c>
      <c r="R110" s="3" t="s">
        <v>165</v>
      </c>
    </row>
    <row r="111" spans="1:18" s="5" customFormat="1" ht="20.100000000000001" customHeight="1" x14ac:dyDescent="0.25">
      <c r="A111" s="3">
        <v>-62.73</v>
      </c>
      <c r="B111" s="3">
        <v>-16.015999999999998</v>
      </c>
      <c r="C111" s="3" t="s">
        <v>36</v>
      </c>
      <c r="D111" s="3" t="s">
        <v>71</v>
      </c>
      <c r="E111" s="3">
        <v>2011</v>
      </c>
      <c r="F111" s="3" t="s">
        <v>103</v>
      </c>
      <c r="G111" s="9">
        <v>575.46</v>
      </c>
      <c r="H111" s="9">
        <v>362.46499999999997</v>
      </c>
      <c r="I111" s="9">
        <v>482.66</v>
      </c>
      <c r="J111" s="7">
        <f t="shared" si="12"/>
        <v>1420.585</v>
      </c>
      <c r="K111" s="7">
        <f t="shared" si="13"/>
        <v>40.508663684327232</v>
      </c>
      <c r="L111" s="7">
        <f t="shared" si="14"/>
        <v>25.515192684703838</v>
      </c>
      <c r="M111" s="7">
        <f t="shared" si="15"/>
        <v>33.976143630968934</v>
      </c>
      <c r="N111" s="3" t="s">
        <v>136</v>
      </c>
      <c r="O111" s="3" t="s">
        <v>97</v>
      </c>
      <c r="P111" s="3" t="s">
        <v>84</v>
      </c>
      <c r="Q111" s="3" t="s">
        <v>119</v>
      </c>
      <c r="R111" s="3" t="s">
        <v>165</v>
      </c>
    </row>
    <row r="112" spans="1:18" s="5" customFormat="1" ht="20.100000000000001" customHeight="1" x14ac:dyDescent="0.25">
      <c r="A112" s="4">
        <v>-69.269000000000005</v>
      </c>
      <c r="B112" s="4">
        <v>-12.827999999999999</v>
      </c>
      <c r="C112" s="3" t="s">
        <v>39</v>
      </c>
      <c r="D112" s="3" t="s">
        <v>71</v>
      </c>
      <c r="E112" s="4">
        <v>2011</v>
      </c>
      <c r="F112" s="3" t="s">
        <v>103</v>
      </c>
      <c r="G112" s="7">
        <v>505.56</v>
      </c>
      <c r="H112" s="7">
        <v>327.29999999999995</v>
      </c>
      <c r="I112" s="7">
        <v>133.47999999999999</v>
      </c>
      <c r="J112" s="7">
        <f t="shared" si="12"/>
        <v>966.33999999999992</v>
      </c>
      <c r="K112" s="7">
        <f t="shared" si="13"/>
        <v>52.316989879338543</v>
      </c>
      <c r="L112" s="7">
        <f t="shared" si="14"/>
        <v>33.870066436243974</v>
      </c>
      <c r="M112" s="7">
        <f t="shared" si="15"/>
        <v>13.812943684417492</v>
      </c>
      <c r="N112" s="3" t="s">
        <v>136</v>
      </c>
      <c r="O112" s="3" t="s">
        <v>97</v>
      </c>
      <c r="P112" s="3" t="s">
        <v>84</v>
      </c>
      <c r="Q112" s="3" t="s">
        <v>119</v>
      </c>
      <c r="R112" s="3" t="s">
        <v>165</v>
      </c>
    </row>
    <row r="113" spans="1:18" s="5" customFormat="1" ht="20.100000000000001" customHeight="1" x14ac:dyDescent="0.25">
      <c r="A113" s="4">
        <v>-69.293999999999997</v>
      </c>
      <c r="B113" s="4">
        <v>-12.837</v>
      </c>
      <c r="C113" s="3" t="s">
        <v>38</v>
      </c>
      <c r="D113" s="3" t="s">
        <v>71</v>
      </c>
      <c r="E113" s="4">
        <v>2011</v>
      </c>
      <c r="F113" s="3" t="s">
        <v>103</v>
      </c>
      <c r="G113" s="7">
        <v>523.71</v>
      </c>
      <c r="H113" s="7">
        <v>410.75</v>
      </c>
      <c r="I113" s="7">
        <v>171.17</v>
      </c>
      <c r="J113" s="7">
        <f t="shared" si="12"/>
        <v>1105.6300000000001</v>
      </c>
      <c r="K113" s="7">
        <f t="shared" si="13"/>
        <v>47.367564194169837</v>
      </c>
      <c r="L113" s="7">
        <f t="shared" si="14"/>
        <v>37.150764722375477</v>
      </c>
      <c r="M113" s="7">
        <f t="shared" si="15"/>
        <v>15.48167108345468</v>
      </c>
      <c r="N113" s="3" t="s">
        <v>136</v>
      </c>
      <c r="O113" s="3" t="s">
        <v>97</v>
      </c>
      <c r="P113" s="3" t="s">
        <v>84</v>
      </c>
      <c r="Q113" s="3" t="s">
        <v>119</v>
      </c>
      <c r="R113" s="3" t="s">
        <v>165</v>
      </c>
    </row>
    <row r="114" spans="1:18" s="3" customFormat="1" ht="15" x14ac:dyDescent="0.25">
      <c r="A114" s="3">
        <v>117.79</v>
      </c>
      <c r="B114" s="3">
        <v>4.95</v>
      </c>
      <c r="C114" s="3" t="s">
        <v>350</v>
      </c>
      <c r="D114" s="3" t="s">
        <v>71</v>
      </c>
      <c r="E114" s="3">
        <v>2016</v>
      </c>
      <c r="G114" s="13">
        <v>702.68915747027029</v>
      </c>
      <c r="H114" s="13">
        <v>431.57286836756748</v>
      </c>
      <c r="I114" s="13">
        <v>123.23467686486487</v>
      </c>
      <c r="J114" s="13">
        <v>1257.4967027027026</v>
      </c>
      <c r="K114" s="13">
        <v>55.88</v>
      </c>
      <c r="L114" s="13">
        <v>34.32</v>
      </c>
      <c r="M114" s="13">
        <v>9.8000000000000007</v>
      </c>
      <c r="N114" s="14" t="s">
        <v>136</v>
      </c>
      <c r="O114" s="3" t="s">
        <v>383</v>
      </c>
      <c r="P114" s="14" t="s">
        <v>84</v>
      </c>
      <c r="Q114" s="14" t="s">
        <v>119</v>
      </c>
      <c r="R114" s="3" t="s">
        <v>354</v>
      </c>
    </row>
    <row r="115" spans="1:18" s="3" customFormat="1" ht="15" x14ac:dyDescent="0.25">
      <c r="A115" s="3">
        <v>116.95</v>
      </c>
      <c r="B115" s="3">
        <v>4.75</v>
      </c>
      <c r="C115" s="3" t="s">
        <v>351</v>
      </c>
      <c r="D115" s="3" t="s">
        <v>71</v>
      </c>
      <c r="E115" s="3">
        <v>2016</v>
      </c>
      <c r="G115" s="13">
        <v>699.479057184054</v>
      </c>
      <c r="H115" s="13">
        <v>628.64573493756757</v>
      </c>
      <c r="I115" s="13">
        <v>99.966382202702704</v>
      </c>
      <c r="J115" s="13">
        <v>1428.0911743243244</v>
      </c>
      <c r="K115" s="13">
        <v>48.98</v>
      </c>
      <c r="L115" s="13">
        <v>44.02</v>
      </c>
      <c r="M115" s="13">
        <v>7</v>
      </c>
      <c r="N115" s="14" t="s">
        <v>136</v>
      </c>
      <c r="O115" s="3" t="s">
        <v>361</v>
      </c>
      <c r="P115" s="14" t="s">
        <v>84</v>
      </c>
      <c r="Q115" s="14" t="s">
        <v>119</v>
      </c>
      <c r="R115" s="3" t="s">
        <v>354</v>
      </c>
    </row>
    <row r="116" spans="1:18" s="3" customFormat="1" ht="15" x14ac:dyDescent="0.25">
      <c r="A116" s="3">
        <v>114.02</v>
      </c>
      <c r="B116" s="3">
        <v>4.18</v>
      </c>
      <c r="C116" s="3" t="s">
        <v>352</v>
      </c>
      <c r="D116" s="3" t="s">
        <v>71</v>
      </c>
      <c r="E116" s="3">
        <v>2010</v>
      </c>
      <c r="G116" s="13">
        <v>689.12189281621625</v>
      </c>
      <c r="H116" s="13">
        <v>727.45968935675671</v>
      </c>
      <c r="I116" s="13">
        <v>180.82660701621623</v>
      </c>
      <c r="J116" s="13">
        <v>1597.4081891891892</v>
      </c>
      <c r="K116" s="13">
        <v>43.14</v>
      </c>
      <c r="L116" s="13">
        <v>45.54</v>
      </c>
      <c r="M116" s="13">
        <v>11.32</v>
      </c>
      <c r="N116" s="14" t="s">
        <v>136</v>
      </c>
      <c r="O116" s="3" t="s">
        <v>361</v>
      </c>
      <c r="P116" s="14" t="s">
        <v>84</v>
      </c>
      <c r="Q116" s="14" t="s">
        <v>119</v>
      </c>
      <c r="R116" s="3" t="s">
        <v>354</v>
      </c>
    </row>
    <row r="117" spans="1:18" s="3" customFormat="1" ht="15" x14ac:dyDescent="0.25">
      <c r="A117" s="3">
        <v>143.55000000000001</v>
      </c>
      <c r="B117" s="3">
        <v>43.25</v>
      </c>
      <c r="C117" s="3" t="s">
        <v>357</v>
      </c>
      <c r="D117" s="3" t="s">
        <v>358</v>
      </c>
      <c r="E117" s="3">
        <v>2012</v>
      </c>
      <c r="F117" s="3">
        <v>150</v>
      </c>
      <c r="G117" s="15">
        <v>263.2</v>
      </c>
      <c r="H117" s="15">
        <v>328.8</v>
      </c>
      <c r="I117" s="15">
        <v>150</v>
      </c>
      <c r="J117" s="15">
        <v>742</v>
      </c>
      <c r="K117" s="15">
        <v>36</v>
      </c>
      <c r="L117" s="15">
        <v>44</v>
      </c>
      <c r="M117" s="15">
        <v>20</v>
      </c>
      <c r="N117" s="14" t="s">
        <v>136</v>
      </c>
      <c r="O117" s="3" t="s">
        <v>363</v>
      </c>
      <c r="P117" s="14" t="s">
        <v>84</v>
      </c>
      <c r="Q117" s="14" t="s">
        <v>119</v>
      </c>
      <c r="R117" s="3" t="s">
        <v>359</v>
      </c>
    </row>
    <row r="118" spans="1:18" s="3" customFormat="1" ht="15" x14ac:dyDescent="0.25">
      <c r="A118" s="3" t="s">
        <v>370</v>
      </c>
      <c r="B118" s="3">
        <v>5.2679999999999998</v>
      </c>
      <c r="C118" s="3" t="s">
        <v>368</v>
      </c>
      <c r="D118" s="3" t="s">
        <v>369</v>
      </c>
      <c r="E118" s="3">
        <v>2015</v>
      </c>
      <c r="G118" s="3">
        <v>483.67</v>
      </c>
      <c r="H118" s="3">
        <v>391.33</v>
      </c>
      <c r="I118" s="3">
        <v>422</v>
      </c>
      <c r="J118" s="3">
        <v>1297</v>
      </c>
      <c r="K118" s="3">
        <v>37</v>
      </c>
      <c r="L118" s="3">
        <v>30</v>
      </c>
      <c r="M118" s="3">
        <v>33</v>
      </c>
      <c r="N118" s="14" t="s">
        <v>136</v>
      </c>
      <c r="O118" s="3" t="s">
        <v>362</v>
      </c>
      <c r="P118" s="14" t="s">
        <v>84</v>
      </c>
      <c r="Q118" s="14" t="s">
        <v>119</v>
      </c>
      <c r="R118" s="3" t="s">
        <v>360</v>
      </c>
    </row>
    <row r="119" spans="1:18" s="3" customFormat="1" ht="15" x14ac:dyDescent="0.25">
      <c r="A119" s="3" t="s">
        <v>374</v>
      </c>
      <c r="B119" s="3">
        <v>6.6909999999999998</v>
      </c>
      <c r="C119" s="3" t="s">
        <v>372</v>
      </c>
      <c r="D119" s="3" t="s">
        <v>373</v>
      </c>
      <c r="E119" s="3">
        <v>2015</v>
      </c>
      <c r="F119" s="3">
        <v>60</v>
      </c>
      <c r="G119" s="3">
        <v>859</v>
      </c>
      <c r="H119" s="3">
        <v>382</v>
      </c>
      <c r="I119" s="3">
        <v>417</v>
      </c>
      <c r="J119" s="3">
        <v>1658</v>
      </c>
      <c r="K119" s="17">
        <v>52</v>
      </c>
      <c r="L119" s="3">
        <v>23</v>
      </c>
      <c r="M119" s="3">
        <v>25</v>
      </c>
      <c r="N119" s="14" t="s">
        <v>136</v>
      </c>
      <c r="O119" s="3" t="s">
        <v>362</v>
      </c>
      <c r="P119" s="14" t="s">
        <v>84</v>
      </c>
      <c r="Q119" s="14" t="s">
        <v>119</v>
      </c>
      <c r="R119" s="3" t="s">
        <v>360</v>
      </c>
    </row>
    <row r="120" spans="1:18" s="3" customFormat="1" ht="15" x14ac:dyDescent="0.25">
      <c r="A120" s="3" t="s">
        <v>377</v>
      </c>
      <c r="B120" s="3">
        <v>7.2615999999999996</v>
      </c>
      <c r="C120" s="3" t="s">
        <v>375</v>
      </c>
      <c r="D120" s="3" t="s">
        <v>376</v>
      </c>
      <c r="E120" s="3">
        <v>2015</v>
      </c>
      <c r="G120" s="3">
        <v>895.67</v>
      </c>
      <c r="H120" s="3">
        <v>323.67</v>
      </c>
      <c r="I120" s="3">
        <v>285.67</v>
      </c>
      <c r="J120" s="3">
        <v>1505.01</v>
      </c>
      <c r="K120" s="3">
        <v>60</v>
      </c>
      <c r="L120" s="3">
        <v>22</v>
      </c>
      <c r="M120" s="3">
        <v>19</v>
      </c>
      <c r="N120" s="14" t="s">
        <v>136</v>
      </c>
      <c r="O120" s="3" t="s">
        <v>362</v>
      </c>
      <c r="P120" s="14" t="s">
        <v>84</v>
      </c>
      <c r="Q120" s="14" t="s">
        <v>119</v>
      </c>
      <c r="R120" s="3" t="s">
        <v>360</v>
      </c>
    </row>
    <row r="121" spans="1:18" s="3" customFormat="1" ht="15" x14ac:dyDescent="0.25">
      <c r="A121" s="3" t="s">
        <v>379</v>
      </c>
      <c r="B121" s="3">
        <v>7.3011999999999997</v>
      </c>
      <c r="C121" s="3" t="s">
        <v>375</v>
      </c>
      <c r="D121" s="3" t="s">
        <v>378</v>
      </c>
      <c r="E121" s="3">
        <v>2015</v>
      </c>
      <c r="G121" s="3">
        <v>299.2</v>
      </c>
      <c r="H121" s="3">
        <v>400</v>
      </c>
      <c r="I121" s="3">
        <v>317.39999999999998</v>
      </c>
      <c r="J121" s="3">
        <v>1016.6</v>
      </c>
      <c r="K121" s="3">
        <v>28.999999999999996</v>
      </c>
      <c r="L121" s="3">
        <v>39</v>
      </c>
      <c r="M121" s="3">
        <v>31</v>
      </c>
      <c r="N121" s="14" t="s">
        <v>136</v>
      </c>
      <c r="O121" s="3" t="s">
        <v>362</v>
      </c>
      <c r="P121" s="14" t="s">
        <v>84</v>
      </c>
      <c r="Q121" s="14" t="s">
        <v>119</v>
      </c>
      <c r="R121" s="3" t="s">
        <v>360</v>
      </c>
    </row>
    <row r="122" spans="1:18" s="14" customFormat="1" ht="15" x14ac:dyDescent="0.25">
      <c r="A122" s="14">
        <v>1.33</v>
      </c>
      <c r="B122" s="14">
        <v>5.44</v>
      </c>
      <c r="D122" s="14" t="s">
        <v>364</v>
      </c>
      <c r="E122" s="14">
        <v>2017</v>
      </c>
      <c r="F122" s="14">
        <v>25</v>
      </c>
      <c r="G122" s="14">
        <v>958.80000000000007</v>
      </c>
      <c r="H122" s="14">
        <v>394.8</v>
      </c>
      <c r="I122" s="14">
        <v>526.40000000000009</v>
      </c>
      <c r="J122" s="14">
        <v>1880.0000000000002</v>
      </c>
      <c r="K122" s="14">
        <v>51</v>
      </c>
      <c r="L122" s="14">
        <v>21</v>
      </c>
      <c r="M122" s="14">
        <v>28.000000000000004</v>
      </c>
      <c r="N122" s="14" t="s">
        <v>136</v>
      </c>
      <c r="O122" s="14" t="s">
        <v>367</v>
      </c>
      <c r="P122" s="14" t="s">
        <v>84</v>
      </c>
      <c r="Q122" s="14" t="s">
        <v>119</v>
      </c>
      <c r="R122" s="14" t="s">
        <v>365</v>
      </c>
    </row>
    <row r="123" spans="1:18" s="3" customFormat="1" ht="15" x14ac:dyDescent="0.25">
      <c r="A123" s="3">
        <v>35.299999999999997</v>
      </c>
      <c r="B123" s="3">
        <v>135.72</v>
      </c>
      <c r="D123" s="3" t="s">
        <v>380</v>
      </c>
      <c r="E123" s="3">
        <v>2000</v>
      </c>
      <c r="F123" s="3">
        <v>102</v>
      </c>
      <c r="G123" s="13">
        <v>391.8</v>
      </c>
      <c r="H123" s="13">
        <v>373.07</v>
      </c>
      <c r="I123" s="13">
        <v>358.24</v>
      </c>
      <c r="J123" s="13">
        <v>1123.1199999999999</v>
      </c>
      <c r="K123" s="13">
        <v>35</v>
      </c>
      <c r="L123" s="13">
        <v>34</v>
      </c>
      <c r="M123" s="13">
        <v>31</v>
      </c>
      <c r="N123" s="14" t="s">
        <v>136</v>
      </c>
      <c r="O123" s="3" t="s">
        <v>382</v>
      </c>
      <c r="P123" s="14" t="s">
        <v>84</v>
      </c>
      <c r="Q123" s="14" t="s">
        <v>119</v>
      </c>
      <c r="R123" s="3" t="s">
        <v>381</v>
      </c>
    </row>
    <row r="124" spans="1:18" s="3" customFormat="1" ht="15" x14ac:dyDescent="0.25">
      <c r="A124" s="3">
        <v>27.3</v>
      </c>
      <c r="B124" s="3">
        <v>114.3</v>
      </c>
      <c r="D124" s="3" t="s">
        <v>384</v>
      </c>
      <c r="E124" s="3">
        <v>2011</v>
      </c>
      <c r="G124" s="13">
        <v>569.44399999999996</v>
      </c>
      <c r="H124" s="13">
        <v>1236.1120000000001</v>
      </c>
      <c r="I124" s="13">
        <v>194</v>
      </c>
      <c r="J124" s="13">
        <v>1999.556</v>
      </c>
      <c r="K124" s="13">
        <v>28.5</v>
      </c>
      <c r="L124" s="13">
        <v>61.8</v>
      </c>
      <c r="M124" s="13">
        <v>9.6999999999999993</v>
      </c>
      <c r="N124" s="14" t="s">
        <v>136</v>
      </c>
      <c r="O124" s="3" t="s">
        <v>382</v>
      </c>
      <c r="P124" s="14" t="s">
        <v>84</v>
      </c>
      <c r="Q124" s="14" t="s">
        <v>119</v>
      </c>
      <c r="R124" s="3" t="s">
        <v>385</v>
      </c>
    </row>
    <row r="125" spans="1:18" s="3" customFormat="1" ht="15" x14ac:dyDescent="0.25">
      <c r="A125" s="3">
        <v>3.08</v>
      </c>
      <c r="B125" s="3">
        <v>37.020000000000003</v>
      </c>
      <c r="C125" s="3" t="s">
        <v>389</v>
      </c>
      <c r="D125" s="3" t="s">
        <v>388</v>
      </c>
      <c r="E125" s="3">
        <v>2016</v>
      </c>
      <c r="G125" s="3">
        <f>J125*K125/100</f>
        <v>818.34</v>
      </c>
      <c r="H125" s="3">
        <f>J125*L125/100</f>
        <v>498.12</v>
      </c>
      <c r="I125" s="3">
        <f>J125*M125/100</f>
        <v>462.54</v>
      </c>
      <c r="J125" s="3">
        <v>1779</v>
      </c>
      <c r="K125" s="15">
        <v>46</v>
      </c>
      <c r="L125" s="15">
        <v>28</v>
      </c>
      <c r="M125" s="15">
        <v>26</v>
      </c>
      <c r="N125" s="14" t="s">
        <v>136</v>
      </c>
      <c r="O125" s="3" t="s">
        <v>382</v>
      </c>
      <c r="P125" s="14" t="s">
        <v>84</v>
      </c>
      <c r="Q125" s="14" t="s">
        <v>119</v>
      </c>
      <c r="R125" s="3" t="s">
        <v>386</v>
      </c>
    </row>
    <row r="126" spans="1:18" s="3" customFormat="1" ht="15" x14ac:dyDescent="0.25">
      <c r="A126" s="3">
        <v>3.08</v>
      </c>
      <c r="B126" s="3">
        <v>37.020000000000003</v>
      </c>
      <c r="C126" s="3" t="s">
        <v>389</v>
      </c>
      <c r="D126" s="3" t="s">
        <v>388</v>
      </c>
      <c r="E126" s="3">
        <v>2016</v>
      </c>
      <c r="G126" s="3">
        <f t="shared" ref="G126:G128" si="16">J126*K126/100</f>
        <v>476.64</v>
      </c>
      <c r="H126" s="3">
        <f t="shared" ref="H126:H128" si="17">J126*L126/100</f>
        <v>450.16</v>
      </c>
      <c r="I126" s="3">
        <f t="shared" ref="I126:I128" si="18">J126*M126/100</f>
        <v>397.2</v>
      </c>
      <c r="J126" s="3">
        <v>1324</v>
      </c>
      <c r="K126" s="15">
        <v>36</v>
      </c>
      <c r="L126" s="15">
        <v>34</v>
      </c>
      <c r="M126" s="15">
        <v>30</v>
      </c>
      <c r="N126" s="14" t="s">
        <v>136</v>
      </c>
      <c r="O126" s="3" t="s">
        <v>382</v>
      </c>
      <c r="P126" s="14" t="s">
        <v>84</v>
      </c>
      <c r="Q126" s="14" t="s">
        <v>119</v>
      </c>
      <c r="R126" s="3" t="s">
        <v>386</v>
      </c>
    </row>
    <row r="127" spans="1:18" s="3" customFormat="1" ht="15" x14ac:dyDescent="0.25">
      <c r="A127" s="3">
        <v>3.08</v>
      </c>
      <c r="B127" s="3">
        <v>37.020000000000003</v>
      </c>
      <c r="C127" s="3" t="s">
        <v>389</v>
      </c>
      <c r="D127" s="3" t="s">
        <v>388</v>
      </c>
      <c r="E127" s="3">
        <v>2016</v>
      </c>
      <c r="G127" s="3">
        <f t="shared" si="16"/>
        <v>518.65</v>
      </c>
      <c r="H127" s="3">
        <f t="shared" si="17"/>
        <v>392.15</v>
      </c>
      <c r="I127" s="3">
        <f t="shared" si="18"/>
        <v>354.2</v>
      </c>
      <c r="J127" s="3">
        <v>1265</v>
      </c>
      <c r="K127" s="15">
        <v>41</v>
      </c>
      <c r="L127" s="15">
        <v>31</v>
      </c>
      <c r="M127" s="15">
        <v>28</v>
      </c>
      <c r="N127" s="14" t="s">
        <v>136</v>
      </c>
      <c r="O127" s="3" t="s">
        <v>382</v>
      </c>
      <c r="P127" s="14" t="s">
        <v>84</v>
      </c>
      <c r="Q127" s="14" t="s">
        <v>119</v>
      </c>
      <c r="R127" s="3" t="s">
        <v>386</v>
      </c>
    </row>
    <row r="128" spans="1:18" s="3" customFormat="1" ht="15" x14ac:dyDescent="0.25">
      <c r="A128" s="3">
        <v>3.08</v>
      </c>
      <c r="B128" s="3">
        <v>37.020000000000003</v>
      </c>
      <c r="C128" s="3" t="s">
        <v>389</v>
      </c>
      <c r="D128" s="3" t="s">
        <v>388</v>
      </c>
      <c r="E128" s="3">
        <v>2016</v>
      </c>
      <c r="G128" s="3">
        <f t="shared" si="16"/>
        <v>51.75</v>
      </c>
      <c r="H128" s="3">
        <f t="shared" si="17"/>
        <v>109.25</v>
      </c>
      <c r="I128" s="3">
        <f t="shared" si="18"/>
        <v>414</v>
      </c>
      <c r="J128" s="3">
        <v>575</v>
      </c>
      <c r="K128" s="15">
        <v>9</v>
      </c>
      <c r="L128" s="15">
        <v>19</v>
      </c>
      <c r="M128" s="15">
        <v>72</v>
      </c>
      <c r="N128" s="14" t="s">
        <v>136</v>
      </c>
      <c r="O128" s="3" t="s">
        <v>382</v>
      </c>
      <c r="P128" s="14" t="s">
        <v>387</v>
      </c>
      <c r="Q128" s="14" t="s">
        <v>119</v>
      </c>
      <c r="R128" s="3" t="s">
        <v>386</v>
      </c>
    </row>
  </sheetData>
  <sortState xmlns:xlrd2="http://schemas.microsoft.com/office/spreadsheetml/2017/richdata2" ref="A2:R114">
    <sortCondition ref="E1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C5473-3A1A-41E3-9FC8-41B34FB264F8}">
  <dimension ref="A1:O128"/>
  <sheetViews>
    <sheetView tabSelected="1" topLeftCell="A4" workbookViewId="0">
      <selection activeCell="M16" sqref="M16"/>
    </sheetView>
  </sheetViews>
  <sheetFormatPr defaultRowHeight="15" x14ac:dyDescent="0.25"/>
  <cols>
    <col min="1" max="2" width="8.875" style="3"/>
    <col min="3" max="3" width="13" style="3" customWidth="1"/>
    <col min="4" max="14" width="8.875" style="3"/>
    <col min="15" max="15" width="20" style="3" customWidth="1"/>
  </cols>
  <sheetData>
    <row r="1" spans="1:15" x14ac:dyDescent="0.25">
      <c r="A1" s="3" t="s">
        <v>398</v>
      </c>
      <c r="B1" s="3" t="s">
        <v>399</v>
      </c>
      <c r="C1" s="3" t="s">
        <v>400</v>
      </c>
      <c r="D1" s="3" t="s">
        <v>392</v>
      </c>
      <c r="E1" s="3" t="s">
        <v>395</v>
      </c>
      <c r="F1" s="3" t="s">
        <v>475</v>
      </c>
      <c r="G1" s="3" t="s">
        <v>474</v>
      </c>
      <c r="H1" s="3" t="s">
        <v>390</v>
      </c>
      <c r="I1" s="3" t="s">
        <v>391</v>
      </c>
      <c r="J1" s="3" t="s">
        <v>401</v>
      </c>
      <c r="K1" s="3" t="s">
        <v>393</v>
      </c>
      <c r="L1" s="3" t="s">
        <v>402</v>
      </c>
      <c r="M1" s="3" t="s">
        <v>403</v>
      </c>
      <c r="N1" s="3" t="s">
        <v>394</v>
      </c>
      <c r="O1" s="3" t="s">
        <v>404</v>
      </c>
    </row>
    <row r="2" spans="1:15" x14ac:dyDescent="0.25">
      <c r="A2" s="3">
        <v>-67.05</v>
      </c>
      <c r="B2" s="3">
        <v>1.93</v>
      </c>
      <c r="C2" s="3" t="s">
        <v>24</v>
      </c>
      <c r="D2" s="3" t="s">
        <v>71</v>
      </c>
      <c r="E2" s="3">
        <v>1975</v>
      </c>
      <c r="F2" s="3">
        <v>230</v>
      </c>
      <c r="G2" s="3">
        <v>1313</v>
      </c>
      <c r="H2" s="3">
        <v>21.477532368621478</v>
      </c>
      <c r="I2" s="3">
        <v>37.6999238385377</v>
      </c>
      <c r="J2" s="3">
        <v>40.822543792840825</v>
      </c>
      <c r="K2" s="3" t="s">
        <v>405</v>
      </c>
      <c r="L2" s="3" t="s">
        <v>96</v>
      </c>
      <c r="M2" s="3" t="s">
        <v>84</v>
      </c>
      <c r="N2" s="3" t="s">
        <v>406</v>
      </c>
      <c r="O2" s="3" t="s">
        <v>407</v>
      </c>
    </row>
    <row r="3" spans="1:15" x14ac:dyDescent="0.25">
      <c r="A3" s="3">
        <v>-115.25</v>
      </c>
      <c r="B3" s="3">
        <v>50.1</v>
      </c>
      <c r="C3" s="3" t="s">
        <v>10</v>
      </c>
      <c r="D3" s="3" t="s">
        <v>64</v>
      </c>
      <c r="E3" s="3">
        <v>1984</v>
      </c>
      <c r="F3" s="3">
        <v>70</v>
      </c>
      <c r="G3" s="3">
        <v>576</v>
      </c>
      <c r="H3" s="3">
        <v>15.798611111111111</v>
      </c>
      <c r="I3" s="3">
        <v>44.965277777777779</v>
      </c>
      <c r="J3" s="3">
        <v>39.236111111111114</v>
      </c>
      <c r="K3" s="3" t="s">
        <v>405</v>
      </c>
      <c r="L3" s="3" t="s">
        <v>408</v>
      </c>
      <c r="M3" s="3" t="s">
        <v>75</v>
      </c>
      <c r="N3" s="3" t="s">
        <v>409</v>
      </c>
      <c r="O3" s="3" t="s">
        <v>410</v>
      </c>
    </row>
    <row r="4" spans="1:15" x14ac:dyDescent="0.25">
      <c r="A4" s="3">
        <v>-115.25</v>
      </c>
      <c r="B4" s="3">
        <v>50.1</v>
      </c>
      <c r="C4" s="3" t="s">
        <v>11</v>
      </c>
      <c r="D4" s="3" t="s">
        <v>64</v>
      </c>
      <c r="E4" s="3">
        <v>1984</v>
      </c>
      <c r="F4" s="3">
        <v>78</v>
      </c>
      <c r="G4" s="3">
        <v>576</v>
      </c>
      <c r="H4" s="3">
        <v>23.263888888888889</v>
      </c>
      <c r="I4" s="3">
        <v>45.833333333333336</v>
      </c>
      <c r="J4" s="3">
        <v>30.902777777777779</v>
      </c>
      <c r="K4" s="3" t="s">
        <v>405</v>
      </c>
      <c r="L4" s="3" t="s">
        <v>408</v>
      </c>
      <c r="M4" s="3" t="s">
        <v>75</v>
      </c>
      <c r="N4" s="3" t="s">
        <v>409</v>
      </c>
      <c r="O4" s="3" t="s">
        <v>410</v>
      </c>
    </row>
    <row r="5" spans="1:15" x14ac:dyDescent="0.25">
      <c r="A5" s="3">
        <v>-115.25</v>
      </c>
      <c r="B5" s="3">
        <v>50.1</v>
      </c>
      <c r="C5" s="3" t="s">
        <v>12</v>
      </c>
      <c r="D5" s="3" t="s">
        <v>64</v>
      </c>
      <c r="E5" s="3">
        <v>1984</v>
      </c>
      <c r="F5" s="3">
        <v>70</v>
      </c>
      <c r="G5" s="3">
        <v>373</v>
      </c>
      <c r="H5" s="3">
        <v>15.281501340482574</v>
      </c>
      <c r="I5" s="3">
        <v>34.584450402144775</v>
      </c>
      <c r="J5" s="3">
        <v>50.134048257372655</v>
      </c>
      <c r="K5" s="3" t="s">
        <v>405</v>
      </c>
      <c r="L5" s="3" t="s">
        <v>408</v>
      </c>
      <c r="M5" s="3" t="s">
        <v>75</v>
      </c>
      <c r="N5" s="3" t="s">
        <v>409</v>
      </c>
      <c r="O5" s="3" t="s">
        <v>410</v>
      </c>
    </row>
    <row r="6" spans="1:15" x14ac:dyDescent="0.25">
      <c r="A6" s="3">
        <v>-115.25</v>
      </c>
      <c r="B6" s="3">
        <v>50.1</v>
      </c>
      <c r="C6" s="3" t="s">
        <v>13</v>
      </c>
      <c r="D6" s="3" t="s">
        <v>64</v>
      </c>
      <c r="E6" s="3">
        <v>1984</v>
      </c>
      <c r="F6" s="3">
        <v>70</v>
      </c>
      <c r="G6" s="3">
        <v>460</v>
      </c>
      <c r="H6" s="3">
        <v>12.391304347826088</v>
      </c>
      <c r="I6" s="3">
        <v>26.086956521739129</v>
      </c>
      <c r="J6" s="3">
        <v>61.521739130434781</v>
      </c>
      <c r="K6" s="3" t="s">
        <v>405</v>
      </c>
      <c r="L6" s="3" t="s">
        <v>408</v>
      </c>
      <c r="M6" s="3" t="s">
        <v>75</v>
      </c>
      <c r="N6" s="3" t="s">
        <v>409</v>
      </c>
      <c r="O6" s="3" t="s">
        <v>410</v>
      </c>
    </row>
    <row r="7" spans="1:15" x14ac:dyDescent="0.25">
      <c r="A7" s="3">
        <v>10.23</v>
      </c>
      <c r="B7" s="3">
        <v>54.1</v>
      </c>
      <c r="C7" s="3" t="s">
        <v>9</v>
      </c>
      <c r="D7" s="3" t="s">
        <v>61</v>
      </c>
      <c r="E7" s="3">
        <v>1992</v>
      </c>
      <c r="F7" s="3">
        <v>60</v>
      </c>
      <c r="G7" s="3">
        <v>850</v>
      </c>
      <c r="H7" s="3">
        <v>35.411764705882355</v>
      </c>
      <c r="I7" s="3">
        <v>42.117647058823529</v>
      </c>
      <c r="J7" s="3">
        <v>22.470588235294116</v>
      </c>
      <c r="K7" s="3" t="s">
        <v>405</v>
      </c>
      <c r="L7" s="3" t="s">
        <v>96</v>
      </c>
      <c r="M7" s="3" t="s">
        <v>77</v>
      </c>
      <c r="N7" s="3" t="s">
        <v>406</v>
      </c>
      <c r="O7" s="3" t="s">
        <v>411</v>
      </c>
    </row>
    <row r="8" spans="1:15" x14ac:dyDescent="0.25">
      <c r="A8" s="3">
        <v>10.23</v>
      </c>
      <c r="B8" s="3">
        <v>54.1</v>
      </c>
      <c r="C8" s="3" t="s">
        <v>9</v>
      </c>
      <c r="D8" s="3" t="s">
        <v>61</v>
      </c>
      <c r="E8" s="3">
        <v>1992</v>
      </c>
      <c r="F8" s="3">
        <v>60</v>
      </c>
      <c r="G8" s="3">
        <v>835</v>
      </c>
      <c r="H8" s="3">
        <v>35.32934131736527</v>
      </c>
      <c r="I8" s="3">
        <v>41.91616766467066</v>
      </c>
      <c r="J8" s="3">
        <v>22.754491017964071</v>
      </c>
      <c r="K8" s="3" t="s">
        <v>405</v>
      </c>
      <c r="L8" s="3" t="s">
        <v>96</v>
      </c>
      <c r="M8" s="3" t="s">
        <v>77</v>
      </c>
      <c r="N8" s="3" t="s">
        <v>406</v>
      </c>
      <c r="O8" s="3" t="s">
        <v>411</v>
      </c>
    </row>
    <row r="9" spans="1:15" x14ac:dyDescent="0.25">
      <c r="A9" s="3">
        <v>-148.25</v>
      </c>
      <c r="B9" s="3">
        <v>64.75</v>
      </c>
      <c r="C9" s="3" t="s">
        <v>412</v>
      </c>
      <c r="D9" s="3" t="s">
        <v>62</v>
      </c>
      <c r="E9" s="3">
        <v>1993</v>
      </c>
      <c r="F9" s="3">
        <v>155</v>
      </c>
      <c r="G9" s="3">
        <v>344.94399999999996</v>
      </c>
      <c r="H9" s="3">
        <v>19.133540516721556</v>
      </c>
      <c r="I9" s="3">
        <v>58.833897676144524</v>
      </c>
      <c r="J9" s="3">
        <v>22.032561807133913</v>
      </c>
      <c r="K9" s="3" t="s">
        <v>405</v>
      </c>
      <c r="L9" s="3" t="s">
        <v>413</v>
      </c>
      <c r="M9" s="3" t="s">
        <v>75</v>
      </c>
      <c r="N9" s="3" t="s">
        <v>406</v>
      </c>
      <c r="O9" s="3" t="s">
        <v>414</v>
      </c>
    </row>
    <row r="10" spans="1:15" x14ac:dyDescent="0.25">
      <c r="A10" s="3">
        <v>-148.25</v>
      </c>
      <c r="B10" s="3">
        <v>64.75</v>
      </c>
      <c r="C10" s="3" t="s">
        <v>6</v>
      </c>
      <c r="D10" s="3" t="s">
        <v>62</v>
      </c>
      <c r="E10" s="3">
        <v>1993</v>
      </c>
      <c r="F10" s="3">
        <v>250</v>
      </c>
      <c r="G10" s="3">
        <v>339.72</v>
      </c>
      <c r="H10" s="3">
        <v>13.540562816437065</v>
      </c>
      <c r="I10" s="3">
        <v>51.430589897562697</v>
      </c>
      <c r="J10" s="3">
        <v>35.028847286000236</v>
      </c>
      <c r="K10" s="3" t="s">
        <v>405</v>
      </c>
      <c r="L10" s="3" t="s">
        <v>413</v>
      </c>
      <c r="M10" s="3" t="s">
        <v>76</v>
      </c>
      <c r="N10" s="3" t="s">
        <v>406</v>
      </c>
      <c r="O10" s="3" t="s">
        <v>414</v>
      </c>
    </row>
    <row r="11" spans="1:15" x14ac:dyDescent="0.25">
      <c r="A11" s="3">
        <v>-148.25</v>
      </c>
      <c r="B11" s="3">
        <v>64.75</v>
      </c>
      <c r="C11" s="3" t="s">
        <v>7</v>
      </c>
      <c r="D11" s="3" t="s">
        <v>62</v>
      </c>
      <c r="E11" s="3">
        <v>1993</v>
      </c>
      <c r="F11" s="3">
        <v>250</v>
      </c>
      <c r="G11" s="3">
        <v>145.72</v>
      </c>
      <c r="H11" s="3">
        <v>19.214932747735382</v>
      </c>
      <c r="I11" s="3">
        <v>4.6115838594564922</v>
      </c>
      <c r="J11" s="3">
        <v>76.173483392808123</v>
      </c>
      <c r="K11" s="3" t="s">
        <v>405</v>
      </c>
      <c r="L11" s="3" t="s">
        <v>413</v>
      </c>
      <c r="M11" s="3" t="s">
        <v>75</v>
      </c>
      <c r="N11" s="3" t="s">
        <v>406</v>
      </c>
      <c r="O11" s="3" t="s">
        <v>414</v>
      </c>
    </row>
    <row r="12" spans="1:15" x14ac:dyDescent="0.25">
      <c r="A12" s="3">
        <v>-148.25</v>
      </c>
      <c r="B12" s="3">
        <v>64.75</v>
      </c>
      <c r="C12" s="3" t="s">
        <v>4</v>
      </c>
      <c r="D12" s="3" t="s">
        <v>63</v>
      </c>
      <c r="E12" s="3">
        <v>1993</v>
      </c>
      <c r="F12" s="3">
        <v>40</v>
      </c>
      <c r="G12" s="3">
        <v>749.928</v>
      </c>
      <c r="H12" s="3">
        <v>16.934959089405915</v>
      </c>
      <c r="I12" s="3">
        <v>60.396198035011366</v>
      </c>
      <c r="J12" s="3">
        <v>22.668842875582722</v>
      </c>
      <c r="K12" s="3" t="s">
        <v>405</v>
      </c>
      <c r="L12" s="3" t="s">
        <v>413</v>
      </c>
      <c r="M12" s="3" t="s">
        <v>76</v>
      </c>
      <c r="N12" s="3" t="s">
        <v>406</v>
      </c>
      <c r="O12" s="3" t="s">
        <v>414</v>
      </c>
    </row>
    <row r="13" spans="1:15" x14ac:dyDescent="0.25">
      <c r="A13" s="3">
        <v>-148.25</v>
      </c>
      <c r="B13" s="3">
        <v>64.75</v>
      </c>
      <c r="C13" s="3" t="s">
        <v>8</v>
      </c>
      <c r="D13" s="3" t="s">
        <v>63</v>
      </c>
      <c r="E13" s="3">
        <v>1993</v>
      </c>
      <c r="F13" s="3">
        <v>80</v>
      </c>
      <c r="G13" s="3">
        <v>621.13599999999997</v>
      </c>
      <c r="H13" s="3">
        <v>15.133561732052241</v>
      </c>
      <c r="I13" s="3">
        <v>63.615053708044627</v>
      </c>
      <c r="J13" s="3">
        <v>21.251384559903148</v>
      </c>
      <c r="K13" s="3" t="s">
        <v>405</v>
      </c>
      <c r="L13" s="3" t="s">
        <v>413</v>
      </c>
      <c r="M13" s="3" t="s">
        <v>75</v>
      </c>
      <c r="N13" s="3" t="s">
        <v>406</v>
      </c>
      <c r="O13" s="3" t="s">
        <v>414</v>
      </c>
    </row>
    <row r="14" spans="1:15" x14ac:dyDescent="0.25">
      <c r="A14" s="3">
        <v>-148.25</v>
      </c>
      <c r="B14" s="3">
        <v>64.75</v>
      </c>
      <c r="C14" s="3" t="s">
        <v>5</v>
      </c>
      <c r="D14" s="3" t="s">
        <v>63</v>
      </c>
      <c r="E14" s="3">
        <v>1993</v>
      </c>
      <c r="F14" s="3">
        <v>100</v>
      </c>
      <c r="G14" s="3">
        <v>601.49600000000009</v>
      </c>
      <c r="H14" s="3">
        <v>12.635162993602615</v>
      </c>
      <c r="I14" s="3">
        <v>52.285634484684849</v>
      </c>
      <c r="J14" s="3">
        <v>35.079202521712524</v>
      </c>
      <c r="K14" s="3" t="s">
        <v>405</v>
      </c>
      <c r="L14" s="3" t="s">
        <v>413</v>
      </c>
      <c r="M14" s="3" t="s">
        <v>76</v>
      </c>
      <c r="N14" s="3" t="s">
        <v>406</v>
      </c>
      <c r="O14" s="3" t="s">
        <v>414</v>
      </c>
    </row>
    <row r="15" spans="1:15" x14ac:dyDescent="0.25">
      <c r="A15" s="3">
        <v>19.5</v>
      </c>
      <c r="B15" s="3">
        <v>64.209999999999994</v>
      </c>
      <c r="C15" s="3" t="s">
        <v>0</v>
      </c>
      <c r="D15" s="3" t="s">
        <v>59</v>
      </c>
      <c r="E15" s="3">
        <v>1995</v>
      </c>
      <c r="F15" s="3">
        <v>180</v>
      </c>
      <c r="G15" s="3">
        <v>301</v>
      </c>
      <c r="H15" s="3">
        <v>14.285714285714286</v>
      </c>
      <c r="I15" s="3">
        <v>57.142857142857146</v>
      </c>
      <c r="J15" s="3">
        <v>28.571428571428573</v>
      </c>
      <c r="K15" s="3" t="s">
        <v>405</v>
      </c>
      <c r="L15" s="3" t="s">
        <v>74</v>
      </c>
      <c r="M15" s="3" t="s">
        <v>74</v>
      </c>
      <c r="N15" s="3" t="s">
        <v>406</v>
      </c>
      <c r="O15" s="3" t="s">
        <v>415</v>
      </c>
    </row>
    <row r="16" spans="1:15" x14ac:dyDescent="0.25">
      <c r="A16" s="3">
        <v>14.88</v>
      </c>
      <c r="B16" s="3">
        <v>41.75</v>
      </c>
      <c r="C16" s="3" t="s">
        <v>20</v>
      </c>
      <c r="D16" s="3" t="s">
        <v>69</v>
      </c>
      <c r="E16" s="3">
        <v>1995</v>
      </c>
      <c r="F16" s="3">
        <v>37</v>
      </c>
      <c r="G16" s="3">
        <v>801</v>
      </c>
      <c r="H16" s="3">
        <v>16.729088639200999</v>
      </c>
      <c r="I16" s="3">
        <v>65.917602996254686</v>
      </c>
      <c r="J16" s="3">
        <v>17.353308364544318</v>
      </c>
      <c r="K16" s="3" t="s">
        <v>405</v>
      </c>
      <c r="L16" s="3" t="s">
        <v>74</v>
      </c>
      <c r="M16" s="3" t="s">
        <v>74</v>
      </c>
      <c r="N16" s="3" t="s">
        <v>406</v>
      </c>
      <c r="O16" s="3" t="s">
        <v>415</v>
      </c>
    </row>
    <row r="17" spans="1:15" x14ac:dyDescent="0.25">
      <c r="A17" s="3">
        <v>13.21</v>
      </c>
      <c r="B17" s="3">
        <v>56.55</v>
      </c>
      <c r="C17" s="3" t="s">
        <v>25</v>
      </c>
      <c r="D17" s="3" t="s">
        <v>57</v>
      </c>
      <c r="E17" s="3">
        <v>1995</v>
      </c>
      <c r="F17" s="3">
        <v>31</v>
      </c>
      <c r="G17" s="3">
        <v>902</v>
      </c>
      <c r="H17" s="3">
        <v>13.303769401330378</v>
      </c>
      <c r="I17" s="3">
        <v>57.427937915742795</v>
      </c>
      <c r="J17" s="3">
        <v>29.26829268292683</v>
      </c>
      <c r="K17" s="3" t="s">
        <v>405</v>
      </c>
      <c r="L17" s="3" t="s">
        <v>74</v>
      </c>
      <c r="M17" s="3" t="s">
        <v>74</v>
      </c>
      <c r="N17" s="3" t="s">
        <v>406</v>
      </c>
      <c r="O17" s="3" t="s">
        <v>415</v>
      </c>
    </row>
    <row r="18" spans="1:15" x14ac:dyDescent="0.25">
      <c r="A18" s="3">
        <v>11.88</v>
      </c>
      <c r="B18" s="3">
        <v>50.2</v>
      </c>
      <c r="C18" s="3" t="s">
        <v>34</v>
      </c>
      <c r="D18" s="3" t="s">
        <v>57</v>
      </c>
      <c r="E18" s="3">
        <v>1995</v>
      </c>
      <c r="F18" s="3">
        <v>45</v>
      </c>
      <c r="G18" s="3">
        <v>665</v>
      </c>
      <c r="H18" s="3">
        <v>33.834586466165412</v>
      </c>
      <c r="I18" s="3">
        <v>49.624060150375939</v>
      </c>
      <c r="J18" s="3">
        <v>16.541353383458645</v>
      </c>
      <c r="K18" s="3" t="s">
        <v>405</v>
      </c>
      <c r="L18" s="3" t="s">
        <v>74</v>
      </c>
      <c r="M18" s="3" t="s">
        <v>74</v>
      </c>
      <c r="N18" s="3" t="s">
        <v>406</v>
      </c>
      <c r="O18" s="3" t="s">
        <v>415</v>
      </c>
    </row>
    <row r="19" spans="1:15" x14ac:dyDescent="0.25">
      <c r="A19" s="3">
        <v>8.4</v>
      </c>
      <c r="B19" s="3">
        <v>56.48</v>
      </c>
      <c r="C19" s="3" t="s">
        <v>18</v>
      </c>
      <c r="D19" s="3" t="s">
        <v>57</v>
      </c>
      <c r="E19" s="3">
        <v>1995</v>
      </c>
      <c r="F19" s="3">
        <v>76</v>
      </c>
      <c r="G19" s="3">
        <v>802</v>
      </c>
      <c r="H19" s="3">
        <v>5.9850374064837908</v>
      </c>
      <c r="I19" s="3">
        <v>73.067331670822938</v>
      </c>
      <c r="J19" s="3">
        <v>20.947630922693268</v>
      </c>
      <c r="K19" s="3" t="s">
        <v>405</v>
      </c>
      <c r="L19" s="3" t="s">
        <v>74</v>
      </c>
      <c r="M19" s="3" t="s">
        <v>74</v>
      </c>
      <c r="N19" s="3" t="s">
        <v>406</v>
      </c>
      <c r="O19" s="3" t="s">
        <v>415</v>
      </c>
    </row>
    <row r="20" spans="1:15" x14ac:dyDescent="0.25">
      <c r="A20" s="3">
        <v>7.18</v>
      </c>
      <c r="B20" s="3">
        <v>48.2</v>
      </c>
      <c r="C20" s="3" t="s">
        <v>1</v>
      </c>
      <c r="D20" s="3" t="s">
        <v>60</v>
      </c>
      <c r="E20" s="3">
        <v>1995</v>
      </c>
      <c r="F20" s="3">
        <v>92</v>
      </c>
      <c r="G20" s="3">
        <v>417</v>
      </c>
      <c r="H20" s="3">
        <v>23.980815347721823</v>
      </c>
      <c r="I20" s="3">
        <v>66.906474820143885</v>
      </c>
      <c r="J20" s="3">
        <v>9.1127098321342928</v>
      </c>
      <c r="K20" s="3" t="s">
        <v>405</v>
      </c>
      <c r="L20" s="3" t="s">
        <v>74</v>
      </c>
      <c r="M20" s="3" t="s">
        <v>74</v>
      </c>
      <c r="N20" s="3" t="s">
        <v>406</v>
      </c>
      <c r="O20" s="3" t="s">
        <v>415</v>
      </c>
    </row>
    <row r="21" spans="1:15" x14ac:dyDescent="0.25">
      <c r="A21" s="3">
        <v>-79.08</v>
      </c>
      <c r="B21" s="3">
        <v>35.97</v>
      </c>
      <c r="C21" s="3" t="s">
        <v>416</v>
      </c>
      <c r="D21" s="3" t="s">
        <v>57</v>
      </c>
      <c r="E21" s="3">
        <v>1996</v>
      </c>
      <c r="F21" s="3">
        <v>14</v>
      </c>
      <c r="G21" s="3">
        <v>768.63455555555561</v>
      </c>
      <c r="H21" s="3">
        <v>26.223124961421487</v>
      </c>
      <c r="I21" s="3">
        <v>69.520105711267789</v>
      </c>
      <c r="J21" s="3">
        <v>4.2567693273107245</v>
      </c>
      <c r="K21" s="3" t="s">
        <v>405</v>
      </c>
      <c r="L21" s="3" t="s">
        <v>417</v>
      </c>
      <c r="M21" s="3" t="s">
        <v>72</v>
      </c>
      <c r="N21" s="3" t="s">
        <v>406</v>
      </c>
      <c r="O21" s="3" t="s">
        <v>418</v>
      </c>
    </row>
    <row r="22" spans="1:15" x14ac:dyDescent="0.25">
      <c r="A22" s="3">
        <v>-79.08</v>
      </c>
      <c r="B22" s="3">
        <v>35.97</v>
      </c>
      <c r="C22" s="3" t="s">
        <v>416</v>
      </c>
      <c r="D22" s="3" t="s">
        <v>57</v>
      </c>
      <c r="E22" s="3">
        <v>1997</v>
      </c>
      <c r="F22" s="3">
        <v>15</v>
      </c>
      <c r="G22" s="3">
        <v>679.20588888888892</v>
      </c>
      <c r="H22" s="3">
        <v>27.041873900779226</v>
      </c>
      <c r="I22" s="3">
        <v>67.592006547515538</v>
      </c>
      <c r="J22" s="3">
        <v>5.3661195517052347</v>
      </c>
      <c r="K22" s="3" t="s">
        <v>405</v>
      </c>
      <c r="L22" s="3" t="s">
        <v>417</v>
      </c>
      <c r="M22" s="3" t="s">
        <v>72</v>
      </c>
      <c r="N22" s="3" t="s">
        <v>406</v>
      </c>
      <c r="O22" s="3" t="s">
        <v>418</v>
      </c>
    </row>
    <row r="23" spans="1:15" x14ac:dyDescent="0.25">
      <c r="A23" s="3">
        <v>-98.47</v>
      </c>
      <c r="B23" s="3">
        <v>55.9</v>
      </c>
      <c r="C23" s="3" t="s">
        <v>28</v>
      </c>
      <c r="D23" s="3" t="s">
        <v>70</v>
      </c>
      <c r="E23" s="3">
        <v>1997</v>
      </c>
      <c r="F23" s="3">
        <v>150</v>
      </c>
      <c r="G23" s="3">
        <v>208</v>
      </c>
      <c r="H23" s="3">
        <v>22.115384615384617</v>
      </c>
      <c r="I23" s="3">
        <v>40.384615384615387</v>
      </c>
      <c r="J23" s="3">
        <v>37.5</v>
      </c>
      <c r="K23" s="3" t="s">
        <v>405</v>
      </c>
      <c r="L23" s="3" t="s">
        <v>94</v>
      </c>
      <c r="M23" s="3" t="s">
        <v>82</v>
      </c>
      <c r="N23" s="3" t="s">
        <v>406</v>
      </c>
      <c r="O23" s="3" t="s">
        <v>419</v>
      </c>
    </row>
    <row r="24" spans="1:15" x14ac:dyDescent="0.25">
      <c r="A24" s="3">
        <v>-104.68</v>
      </c>
      <c r="B24" s="3">
        <v>53.92</v>
      </c>
      <c r="C24" s="3" t="s">
        <v>23</v>
      </c>
      <c r="D24" s="3" t="s">
        <v>70</v>
      </c>
      <c r="E24" s="3">
        <v>1997</v>
      </c>
      <c r="F24" s="3">
        <v>70</v>
      </c>
      <c r="G24" s="3">
        <v>221</v>
      </c>
      <c r="H24" s="3">
        <v>23.076923076923077</v>
      </c>
      <c r="I24" s="3">
        <v>34.389140271493211</v>
      </c>
      <c r="J24" s="3">
        <v>42.533936651583709</v>
      </c>
      <c r="K24" s="3" t="s">
        <v>405</v>
      </c>
      <c r="L24" s="3" t="s">
        <v>94</v>
      </c>
      <c r="M24" s="3" t="s">
        <v>82</v>
      </c>
      <c r="N24" s="3" t="s">
        <v>406</v>
      </c>
      <c r="O24" s="3" t="s">
        <v>420</v>
      </c>
    </row>
    <row r="25" spans="1:15" x14ac:dyDescent="0.25">
      <c r="A25" s="3">
        <v>-106.2</v>
      </c>
      <c r="B25" s="3">
        <v>53.63</v>
      </c>
      <c r="C25" s="3" t="s">
        <v>21</v>
      </c>
      <c r="D25" s="3" t="s">
        <v>63</v>
      </c>
      <c r="E25" s="3">
        <v>1997</v>
      </c>
      <c r="F25" s="3">
        <v>70</v>
      </c>
      <c r="G25" s="3">
        <v>315</v>
      </c>
      <c r="H25" s="3">
        <v>30.793650793650794</v>
      </c>
      <c r="I25" s="3">
        <v>60.952380952380949</v>
      </c>
      <c r="J25" s="3">
        <v>8.2539682539682548</v>
      </c>
      <c r="K25" s="3" t="s">
        <v>405</v>
      </c>
      <c r="L25" s="3" t="s">
        <v>94</v>
      </c>
      <c r="M25" s="3" t="s">
        <v>82</v>
      </c>
      <c r="N25" s="3" t="s">
        <v>81</v>
      </c>
      <c r="O25" s="3" t="s">
        <v>421</v>
      </c>
    </row>
    <row r="26" spans="1:15" x14ac:dyDescent="0.25">
      <c r="A26" s="3">
        <v>-79.08</v>
      </c>
      <c r="B26" s="3">
        <v>35.97</v>
      </c>
      <c r="C26" s="3" t="s">
        <v>416</v>
      </c>
      <c r="D26" s="3" t="s">
        <v>57</v>
      </c>
      <c r="E26" s="3">
        <v>1998</v>
      </c>
      <c r="F26" s="3">
        <v>16</v>
      </c>
      <c r="G26" s="3">
        <v>651.327</v>
      </c>
      <c r="H26" s="3">
        <v>38.564346326806657</v>
      </c>
      <c r="I26" s="3">
        <v>55.83984695859376</v>
      </c>
      <c r="J26" s="3">
        <v>5.5958067145995791</v>
      </c>
      <c r="K26" s="3" t="s">
        <v>405</v>
      </c>
      <c r="L26" s="3" t="s">
        <v>417</v>
      </c>
      <c r="M26" s="3" t="s">
        <v>72</v>
      </c>
      <c r="N26" s="3" t="s">
        <v>406</v>
      </c>
      <c r="O26" s="3" t="s">
        <v>418</v>
      </c>
    </row>
    <row r="27" spans="1:15" x14ac:dyDescent="0.25">
      <c r="A27" s="3">
        <v>-84.33</v>
      </c>
      <c r="B27" s="3">
        <v>35.9</v>
      </c>
      <c r="C27" s="3" t="s">
        <v>422</v>
      </c>
      <c r="D27" s="3" t="s">
        <v>58</v>
      </c>
      <c r="E27" s="3">
        <v>1998</v>
      </c>
      <c r="F27" s="3">
        <v>11</v>
      </c>
      <c r="G27" s="3">
        <v>885.18622222222223</v>
      </c>
      <c r="H27" s="3">
        <v>18.881902565135071</v>
      </c>
      <c r="I27" s="3">
        <v>74.07957848417584</v>
      </c>
      <c r="J27" s="3">
        <v>7.0385189506890962</v>
      </c>
      <c r="K27" s="3" t="s">
        <v>405</v>
      </c>
      <c r="L27" s="3" t="s">
        <v>417</v>
      </c>
      <c r="M27" s="3" t="s">
        <v>73</v>
      </c>
      <c r="N27" s="3" t="s">
        <v>406</v>
      </c>
      <c r="O27" s="3" t="s">
        <v>418</v>
      </c>
    </row>
    <row r="28" spans="1:15" x14ac:dyDescent="0.25">
      <c r="A28" s="3">
        <v>-72.17</v>
      </c>
      <c r="B28" s="3">
        <v>42.53</v>
      </c>
      <c r="C28" s="3" t="s">
        <v>243</v>
      </c>
      <c r="D28" s="3" t="s">
        <v>61</v>
      </c>
      <c r="E28" s="3">
        <v>1999</v>
      </c>
      <c r="F28" s="3">
        <v>60</v>
      </c>
      <c r="G28" s="3">
        <v>506</v>
      </c>
      <c r="H28" s="3">
        <v>25.691699604743082</v>
      </c>
      <c r="I28" s="3">
        <v>30.830039525691699</v>
      </c>
      <c r="J28" s="3">
        <v>43.478260869565219</v>
      </c>
      <c r="K28" s="3" t="s">
        <v>405</v>
      </c>
      <c r="L28" s="3" t="s">
        <v>79</v>
      </c>
      <c r="M28" s="3" t="s">
        <v>79</v>
      </c>
      <c r="N28" s="3" t="s">
        <v>406</v>
      </c>
      <c r="O28" s="3" t="s">
        <v>423</v>
      </c>
    </row>
    <row r="29" spans="1:15" x14ac:dyDescent="0.25">
      <c r="A29" s="3">
        <v>-79.08</v>
      </c>
      <c r="B29" s="3">
        <v>35.97</v>
      </c>
      <c r="C29" s="3" t="s">
        <v>416</v>
      </c>
      <c r="D29" s="3" t="s">
        <v>57</v>
      </c>
      <c r="E29" s="3">
        <v>1999</v>
      </c>
      <c r="F29" s="3">
        <v>17</v>
      </c>
      <c r="G29" s="3">
        <v>712.66644444444455</v>
      </c>
      <c r="H29" s="3">
        <v>34.595427064367648</v>
      </c>
      <c r="I29" s="3">
        <v>62.012803870534405</v>
      </c>
      <c r="J29" s="3">
        <v>3.3917690650979311</v>
      </c>
      <c r="K29" s="3" t="s">
        <v>405</v>
      </c>
      <c r="L29" s="3" t="s">
        <v>417</v>
      </c>
      <c r="M29" s="3" t="s">
        <v>72</v>
      </c>
      <c r="N29" s="3" t="s">
        <v>406</v>
      </c>
      <c r="O29" s="3" t="s">
        <v>418</v>
      </c>
    </row>
    <row r="30" spans="1:15" x14ac:dyDescent="0.25">
      <c r="A30" s="3">
        <v>-84.33</v>
      </c>
      <c r="B30" s="3">
        <v>35.9</v>
      </c>
      <c r="C30" s="3" t="s">
        <v>422</v>
      </c>
      <c r="D30" s="3" t="s">
        <v>58</v>
      </c>
      <c r="E30" s="3">
        <v>1999</v>
      </c>
      <c r="F30" s="3">
        <v>12</v>
      </c>
      <c r="G30" s="3">
        <v>917.06066666666675</v>
      </c>
      <c r="H30" s="3">
        <v>22.264612083097372</v>
      </c>
      <c r="I30" s="3">
        <v>67.415023797044327</v>
      </c>
      <c r="J30" s="3">
        <v>10.320364119858301</v>
      </c>
      <c r="K30" s="3" t="s">
        <v>405</v>
      </c>
      <c r="L30" s="3" t="s">
        <v>417</v>
      </c>
      <c r="M30" s="3" t="s">
        <v>73</v>
      </c>
      <c r="N30" s="3" t="s">
        <v>406</v>
      </c>
      <c r="O30" s="3" t="s">
        <v>418</v>
      </c>
    </row>
    <row r="31" spans="1:15" x14ac:dyDescent="0.25">
      <c r="A31" s="3">
        <v>-104.68</v>
      </c>
      <c r="B31" s="3">
        <v>53.92</v>
      </c>
      <c r="C31" s="3" t="s">
        <v>22</v>
      </c>
      <c r="D31" s="3" t="s">
        <v>70</v>
      </c>
      <c r="E31" s="3">
        <v>1999</v>
      </c>
      <c r="F31" s="3">
        <v>115</v>
      </c>
      <c r="G31" s="3">
        <v>252</v>
      </c>
      <c r="H31" s="3">
        <v>21.031746031746032</v>
      </c>
      <c r="I31" s="3">
        <v>36.904761904761905</v>
      </c>
      <c r="J31" s="3">
        <v>42.063492063492063</v>
      </c>
      <c r="K31" s="3" t="s">
        <v>405</v>
      </c>
      <c r="L31" s="3" t="s">
        <v>94</v>
      </c>
      <c r="M31" s="3" t="s">
        <v>82</v>
      </c>
      <c r="N31" s="3" t="s">
        <v>406</v>
      </c>
      <c r="O31" s="3" t="s">
        <v>419</v>
      </c>
    </row>
    <row r="32" spans="1:15" x14ac:dyDescent="0.25">
      <c r="A32" s="3">
        <v>89.13</v>
      </c>
      <c r="B32" s="3">
        <v>60.72</v>
      </c>
      <c r="C32" s="3" t="s">
        <v>100</v>
      </c>
      <c r="D32" s="3" t="s">
        <v>424</v>
      </c>
      <c r="E32" s="3">
        <v>2000</v>
      </c>
      <c r="F32" s="3">
        <v>28</v>
      </c>
      <c r="G32" s="3">
        <v>135</v>
      </c>
      <c r="H32" s="3">
        <v>20.74074074074074</v>
      </c>
      <c r="I32" s="3">
        <v>46.666666666666664</v>
      </c>
      <c r="J32" s="3">
        <v>32.592592592592595</v>
      </c>
      <c r="K32" s="3" t="s">
        <v>405</v>
      </c>
      <c r="L32" s="3" t="s">
        <v>94</v>
      </c>
      <c r="M32" s="3" t="s">
        <v>425</v>
      </c>
      <c r="N32" s="3" t="s">
        <v>406</v>
      </c>
      <c r="O32" s="3" t="s">
        <v>426</v>
      </c>
    </row>
    <row r="33" spans="1:15" x14ac:dyDescent="0.25">
      <c r="A33" s="3">
        <v>89.13</v>
      </c>
      <c r="B33" s="3">
        <v>60.72</v>
      </c>
      <c r="C33" s="3" t="s">
        <v>101</v>
      </c>
      <c r="D33" s="3" t="s">
        <v>424</v>
      </c>
      <c r="E33" s="3">
        <v>2000</v>
      </c>
      <c r="F33" s="3">
        <v>31</v>
      </c>
      <c r="G33" s="3">
        <v>214</v>
      </c>
      <c r="H33" s="3">
        <v>19.158878504672899</v>
      </c>
      <c r="I33" s="3">
        <v>50.467289719626166</v>
      </c>
      <c r="J33" s="3">
        <v>30.373831775700936</v>
      </c>
      <c r="K33" s="3" t="s">
        <v>405</v>
      </c>
      <c r="L33" s="3" t="s">
        <v>94</v>
      </c>
      <c r="M33" s="3" t="s">
        <v>425</v>
      </c>
      <c r="N33" s="3" t="s">
        <v>406</v>
      </c>
      <c r="O33" s="3" t="s">
        <v>426</v>
      </c>
    </row>
    <row r="34" spans="1:15" x14ac:dyDescent="0.25">
      <c r="A34" s="3">
        <v>89.13</v>
      </c>
      <c r="B34" s="3">
        <v>60.72</v>
      </c>
      <c r="C34" s="3" t="s">
        <v>102</v>
      </c>
      <c r="D34" s="3" t="s">
        <v>424</v>
      </c>
      <c r="E34" s="3">
        <v>2000</v>
      </c>
      <c r="F34" s="3">
        <v>95</v>
      </c>
      <c r="G34" s="3">
        <v>278</v>
      </c>
      <c r="H34" s="3">
        <v>12.23021582733813</v>
      </c>
      <c r="I34" s="3">
        <v>65.827338129496397</v>
      </c>
      <c r="J34" s="3">
        <v>21.942446043165468</v>
      </c>
      <c r="K34" s="3" t="s">
        <v>405</v>
      </c>
      <c r="L34" s="3" t="s">
        <v>94</v>
      </c>
      <c r="M34" s="3" t="s">
        <v>425</v>
      </c>
      <c r="N34" s="3" t="s">
        <v>406</v>
      </c>
      <c r="O34" s="3" t="s">
        <v>426</v>
      </c>
    </row>
    <row r="35" spans="1:15" x14ac:dyDescent="0.25">
      <c r="A35" s="3">
        <v>30.97</v>
      </c>
      <c r="B35" s="3">
        <v>62.85</v>
      </c>
      <c r="C35" s="3" t="s">
        <v>427</v>
      </c>
      <c r="D35" s="3" t="s">
        <v>66</v>
      </c>
      <c r="E35" s="3">
        <v>2000</v>
      </c>
      <c r="F35" s="3">
        <v>100</v>
      </c>
      <c r="G35" s="3">
        <v>351</v>
      </c>
      <c r="H35" s="3">
        <v>25.071225071225072</v>
      </c>
      <c r="I35" s="3">
        <v>38.176638176638178</v>
      </c>
      <c r="J35" s="3">
        <v>36.752136752136749</v>
      </c>
      <c r="K35" s="3" t="s">
        <v>405</v>
      </c>
      <c r="L35" s="3" t="s">
        <v>94</v>
      </c>
      <c r="M35" s="3" t="s">
        <v>80</v>
      </c>
      <c r="N35" s="3" t="s">
        <v>406</v>
      </c>
      <c r="O35" s="3" t="s">
        <v>428</v>
      </c>
    </row>
    <row r="36" spans="1:15" x14ac:dyDescent="0.25">
      <c r="A36" s="3">
        <v>30.97</v>
      </c>
      <c r="B36" s="3">
        <v>62.85</v>
      </c>
      <c r="C36" s="3" t="s">
        <v>16</v>
      </c>
      <c r="D36" s="3" t="s">
        <v>66</v>
      </c>
      <c r="E36" s="3">
        <v>2000</v>
      </c>
      <c r="F36" s="3">
        <v>45</v>
      </c>
      <c r="G36" s="3">
        <v>334</v>
      </c>
      <c r="H36" s="3">
        <v>37.425149700598801</v>
      </c>
      <c r="I36" s="3">
        <v>35.029940119760482</v>
      </c>
      <c r="J36" s="3">
        <v>27.54491017964072</v>
      </c>
      <c r="K36" s="3" t="s">
        <v>405</v>
      </c>
      <c r="L36" s="3" t="s">
        <v>94</v>
      </c>
      <c r="M36" s="3" t="s">
        <v>80</v>
      </c>
      <c r="N36" s="3" t="s">
        <v>406</v>
      </c>
      <c r="O36" s="3" t="s">
        <v>428</v>
      </c>
    </row>
    <row r="37" spans="1:15" x14ac:dyDescent="0.25">
      <c r="A37" s="3">
        <v>30.97</v>
      </c>
      <c r="B37" s="3">
        <v>62.85</v>
      </c>
      <c r="C37" s="3" t="s">
        <v>429</v>
      </c>
      <c r="D37" s="3" t="s">
        <v>66</v>
      </c>
      <c r="E37" s="3">
        <v>2000</v>
      </c>
      <c r="F37" s="3">
        <v>50</v>
      </c>
      <c r="G37" s="3">
        <v>215</v>
      </c>
      <c r="H37" s="3">
        <v>37.209302325581397</v>
      </c>
      <c r="I37" s="3">
        <v>44.186046511627907</v>
      </c>
      <c r="J37" s="3">
        <v>18.604651162790699</v>
      </c>
      <c r="K37" s="3" t="s">
        <v>405</v>
      </c>
      <c r="L37" s="3" t="s">
        <v>94</v>
      </c>
      <c r="M37" s="3" t="s">
        <v>80</v>
      </c>
      <c r="N37" s="3" t="s">
        <v>406</v>
      </c>
      <c r="O37" s="3" t="s">
        <v>428</v>
      </c>
    </row>
    <row r="38" spans="1:15" x14ac:dyDescent="0.25">
      <c r="A38" s="3">
        <v>30.97</v>
      </c>
      <c r="B38" s="3">
        <v>62.85</v>
      </c>
      <c r="C38" s="3" t="s">
        <v>17</v>
      </c>
      <c r="D38" s="3" t="s">
        <v>67</v>
      </c>
      <c r="E38" s="3">
        <v>2000</v>
      </c>
      <c r="F38" s="3">
        <v>50</v>
      </c>
      <c r="G38" s="3">
        <v>214</v>
      </c>
      <c r="H38" s="3">
        <v>43.457943925233643</v>
      </c>
      <c r="I38" s="3">
        <v>40.186915887850468</v>
      </c>
      <c r="J38" s="3">
        <v>16.355140186915889</v>
      </c>
      <c r="K38" s="3" t="s">
        <v>405</v>
      </c>
      <c r="L38" s="3" t="s">
        <v>94</v>
      </c>
      <c r="M38" s="3" t="s">
        <v>80</v>
      </c>
      <c r="N38" s="3" t="s">
        <v>406</v>
      </c>
      <c r="O38" s="3" t="s">
        <v>428</v>
      </c>
    </row>
    <row r="39" spans="1:15" x14ac:dyDescent="0.25">
      <c r="A39" s="3">
        <v>19.45</v>
      </c>
      <c r="B39" s="3">
        <v>64.12</v>
      </c>
      <c r="C39" s="3" t="s">
        <v>430</v>
      </c>
      <c r="D39" s="3" t="s">
        <v>64</v>
      </c>
      <c r="E39" s="3">
        <v>2000</v>
      </c>
      <c r="F39" s="3">
        <v>38</v>
      </c>
      <c r="G39" s="3">
        <v>389</v>
      </c>
      <c r="H39" s="3">
        <v>12.853470437017995</v>
      </c>
      <c r="I39" s="3">
        <v>34.704370179948583</v>
      </c>
      <c r="J39" s="3">
        <v>52.44215938303342</v>
      </c>
      <c r="K39" s="3" t="s">
        <v>405</v>
      </c>
      <c r="L39" s="3" t="s">
        <v>94</v>
      </c>
      <c r="M39" s="3" t="s">
        <v>78</v>
      </c>
      <c r="N39" s="3" t="s">
        <v>81</v>
      </c>
      <c r="O39" s="3" t="s">
        <v>431</v>
      </c>
    </row>
    <row r="40" spans="1:15" x14ac:dyDescent="0.25">
      <c r="A40" s="3">
        <v>10.45</v>
      </c>
      <c r="B40" s="3">
        <v>51.08</v>
      </c>
      <c r="C40" s="3" t="s">
        <v>242</v>
      </c>
      <c r="D40" s="3" t="s">
        <v>61</v>
      </c>
      <c r="E40" s="3">
        <v>2000</v>
      </c>
      <c r="F40" s="3">
        <v>270</v>
      </c>
      <c r="G40" s="3">
        <v>586</v>
      </c>
      <c r="H40" s="3">
        <v>29.010238907849828</v>
      </c>
      <c r="I40" s="3">
        <v>46.245733788395903</v>
      </c>
      <c r="J40" s="3">
        <v>24.744027303754265</v>
      </c>
      <c r="K40" s="3" t="s">
        <v>405</v>
      </c>
      <c r="L40" s="3" t="s">
        <v>94</v>
      </c>
      <c r="M40" s="3" t="s">
        <v>78</v>
      </c>
      <c r="N40" s="3" t="s">
        <v>81</v>
      </c>
      <c r="O40" s="3" t="s">
        <v>432</v>
      </c>
    </row>
    <row r="41" spans="1:15" x14ac:dyDescent="0.25">
      <c r="A41" s="3">
        <v>-79.08</v>
      </c>
      <c r="B41" s="3">
        <v>35.97</v>
      </c>
      <c r="C41" s="3" t="s">
        <v>416</v>
      </c>
      <c r="D41" s="3" t="s">
        <v>57</v>
      </c>
      <c r="E41" s="3">
        <v>2000</v>
      </c>
      <c r="F41" s="3">
        <v>18</v>
      </c>
      <c r="G41" s="3">
        <v>691.18522222222225</v>
      </c>
      <c r="H41" s="3">
        <v>31.693385934337908</v>
      </c>
      <c r="I41" s="3">
        <v>65.398131743750312</v>
      </c>
      <c r="J41" s="3">
        <v>2.9084823219117824</v>
      </c>
      <c r="K41" s="3" t="s">
        <v>405</v>
      </c>
      <c r="L41" s="3" t="s">
        <v>417</v>
      </c>
      <c r="M41" s="3" t="s">
        <v>72</v>
      </c>
      <c r="N41" s="3" t="s">
        <v>406</v>
      </c>
      <c r="O41" s="3" t="s">
        <v>418</v>
      </c>
    </row>
    <row r="42" spans="1:15" x14ac:dyDescent="0.25">
      <c r="A42" s="3">
        <v>-84.33</v>
      </c>
      <c r="B42" s="3">
        <v>35.9</v>
      </c>
      <c r="C42" s="3" t="s">
        <v>422</v>
      </c>
      <c r="D42" s="3" t="s">
        <v>58</v>
      </c>
      <c r="E42" s="3">
        <v>2000</v>
      </c>
      <c r="F42" s="3">
        <v>13</v>
      </c>
      <c r="G42" s="3">
        <v>1056.338888888889</v>
      </c>
      <c r="H42" s="3">
        <v>20.688436476088796</v>
      </c>
      <c r="I42" s="3">
        <v>69.177505114625475</v>
      </c>
      <c r="J42" s="3">
        <v>10.134058409285739</v>
      </c>
      <c r="K42" s="3" t="s">
        <v>405</v>
      </c>
      <c r="L42" s="3" t="s">
        <v>417</v>
      </c>
      <c r="M42" s="3" t="s">
        <v>73</v>
      </c>
      <c r="N42" s="3" t="s">
        <v>406</v>
      </c>
      <c r="O42" s="3" t="s">
        <v>418</v>
      </c>
    </row>
    <row r="43" spans="1:15" x14ac:dyDescent="0.25">
      <c r="A43" s="3">
        <v>35.299999999999997</v>
      </c>
      <c r="B43" s="3">
        <v>135.72</v>
      </c>
      <c r="D43" s="3" t="s">
        <v>467</v>
      </c>
      <c r="E43" s="3">
        <v>2000</v>
      </c>
      <c r="F43" s="3">
        <v>102</v>
      </c>
      <c r="G43" s="3">
        <v>1123.1199999999999</v>
      </c>
      <c r="H43" s="3">
        <v>35</v>
      </c>
      <c r="I43" s="3">
        <v>34</v>
      </c>
      <c r="J43" s="3">
        <v>31</v>
      </c>
      <c r="K43" s="3" t="s">
        <v>405</v>
      </c>
      <c r="L43" s="3" t="s">
        <v>468</v>
      </c>
      <c r="M43" s="3" t="s">
        <v>84</v>
      </c>
      <c r="N43" s="3" t="s">
        <v>406</v>
      </c>
      <c r="O43" s="3" t="s">
        <v>469</v>
      </c>
    </row>
    <row r="44" spans="1:15" x14ac:dyDescent="0.25">
      <c r="A44" s="3">
        <v>-51.45</v>
      </c>
      <c r="B44" s="3">
        <v>-1.72</v>
      </c>
      <c r="C44" s="3" t="s">
        <v>45</v>
      </c>
      <c r="D44" s="3" t="s">
        <v>71</v>
      </c>
      <c r="E44" s="3">
        <v>2001</v>
      </c>
      <c r="F44" s="3" t="s">
        <v>433</v>
      </c>
      <c r="G44" s="3">
        <v>1150</v>
      </c>
      <c r="H44" s="3">
        <v>30.434782608695652</v>
      </c>
      <c r="I44" s="3">
        <v>34.782608695652172</v>
      </c>
      <c r="J44" s="3">
        <v>34.782608695652172</v>
      </c>
      <c r="K44" s="3" t="s">
        <v>405</v>
      </c>
      <c r="L44" s="3" t="s">
        <v>97</v>
      </c>
      <c r="M44" s="3" t="s">
        <v>84</v>
      </c>
      <c r="N44" s="3" t="s">
        <v>406</v>
      </c>
      <c r="O44" s="3" t="s">
        <v>434</v>
      </c>
    </row>
    <row r="45" spans="1:15" x14ac:dyDescent="0.25">
      <c r="A45" s="3">
        <v>-79.08</v>
      </c>
      <c r="B45" s="3">
        <v>35.97</v>
      </c>
      <c r="C45" s="3" t="s">
        <v>416</v>
      </c>
      <c r="D45" s="3" t="s">
        <v>57</v>
      </c>
      <c r="E45" s="3">
        <v>2001</v>
      </c>
      <c r="F45" s="3">
        <v>19</v>
      </c>
      <c r="G45" s="3">
        <v>578.34966666666662</v>
      </c>
      <c r="H45" s="3">
        <v>33.765040641503496</v>
      </c>
      <c r="I45" s="3">
        <v>62.759034471072589</v>
      </c>
      <c r="J45" s="3">
        <v>3.4759248874239295</v>
      </c>
      <c r="K45" s="3" t="s">
        <v>405</v>
      </c>
      <c r="L45" s="3" t="s">
        <v>417</v>
      </c>
      <c r="M45" s="3" t="s">
        <v>72</v>
      </c>
      <c r="N45" s="3" t="s">
        <v>406</v>
      </c>
      <c r="O45" s="3" t="s">
        <v>418</v>
      </c>
    </row>
    <row r="46" spans="1:15" x14ac:dyDescent="0.25">
      <c r="A46" s="3">
        <v>-84.33</v>
      </c>
      <c r="B46" s="3">
        <v>35.9</v>
      </c>
      <c r="C46" s="3" t="s">
        <v>422</v>
      </c>
      <c r="D46" s="3" t="s">
        <v>58</v>
      </c>
      <c r="E46" s="3">
        <v>2001</v>
      </c>
      <c r="F46" s="3">
        <v>14</v>
      </c>
      <c r="G46" s="3">
        <v>1075.5455555555554</v>
      </c>
      <c r="H46" s="3">
        <v>19.844812606728784</v>
      </c>
      <c r="I46" s="3">
        <v>64.924777193176382</v>
      </c>
      <c r="J46" s="3">
        <v>15.230410200094838</v>
      </c>
      <c r="K46" s="3" t="s">
        <v>405</v>
      </c>
      <c r="L46" s="3" t="s">
        <v>417</v>
      </c>
      <c r="M46" s="3" t="s">
        <v>73</v>
      </c>
      <c r="N46" s="3" t="s">
        <v>406</v>
      </c>
      <c r="O46" s="3" t="s">
        <v>418</v>
      </c>
    </row>
    <row r="47" spans="1:15" x14ac:dyDescent="0.25">
      <c r="A47" s="3">
        <v>-89.7</v>
      </c>
      <c r="B47" s="3">
        <v>45.6</v>
      </c>
      <c r="C47" s="3" t="s">
        <v>435</v>
      </c>
      <c r="D47" s="3" t="s">
        <v>58</v>
      </c>
      <c r="E47" s="3">
        <v>2001</v>
      </c>
      <c r="F47" s="3">
        <v>5</v>
      </c>
      <c r="G47" s="3">
        <v>242.13899999999998</v>
      </c>
      <c r="H47" s="3">
        <v>42.231941157764759</v>
      </c>
      <c r="I47" s="3">
        <v>52.655706020095899</v>
      </c>
      <c r="J47" s="3">
        <v>5.1123528221393499</v>
      </c>
      <c r="K47" s="3" t="s">
        <v>405</v>
      </c>
      <c r="L47" s="3" t="s">
        <v>417</v>
      </c>
      <c r="M47" s="3" t="s">
        <v>436</v>
      </c>
      <c r="N47" s="3" t="s">
        <v>406</v>
      </c>
      <c r="O47" s="3" t="s">
        <v>418</v>
      </c>
    </row>
    <row r="48" spans="1:15" x14ac:dyDescent="0.25">
      <c r="A48" s="3">
        <v>-98.33</v>
      </c>
      <c r="B48" s="3">
        <v>55.88</v>
      </c>
      <c r="C48" s="3" t="s">
        <v>437</v>
      </c>
      <c r="D48" s="3" t="s">
        <v>63</v>
      </c>
      <c r="E48" s="3">
        <v>2001</v>
      </c>
      <c r="F48" s="3">
        <v>37</v>
      </c>
      <c r="G48" s="3">
        <v>255</v>
      </c>
      <c r="H48" s="3">
        <v>14.117647058823529</v>
      </c>
      <c r="I48" s="3">
        <v>71.764705882352942</v>
      </c>
      <c r="J48" s="3">
        <v>14.117647058823529</v>
      </c>
      <c r="K48" s="3" t="s">
        <v>405</v>
      </c>
      <c r="L48" s="3" t="s">
        <v>94</v>
      </c>
      <c r="M48" s="3" t="s">
        <v>75</v>
      </c>
      <c r="N48" s="3" t="s">
        <v>406</v>
      </c>
      <c r="O48" s="3" t="s">
        <v>438</v>
      </c>
    </row>
    <row r="49" spans="1:15" x14ac:dyDescent="0.25">
      <c r="A49" s="3">
        <v>-98.33</v>
      </c>
      <c r="B49" s="3">
        <v>55.88</v>
      </c>
      <c r="C49" s="3" t="s">
        <v>27</v>
      </c>
      <c r="D49" s="3" t="s">
        <v>70</v>
      </c>
      <c r="E49" s="3">
        <v>2001</v>
      </c>
      <c r="F49" s="3">
        <v>71</v>
      </c>
      <c r="G49" s="3">
        <v>316</v>
      </c>
      <c r="H49" s="3">
        <v>17.405063291139239</v>
      </c>
      <c r="I49" s="3">
        <v>57.594936708860757</v>
      </c>
      <c r="J49" s="3">
        <v>25</v>
      </c>
      <c r="K49" s="3" t="s">
        <v>405</v>
      </c>
      <c r="L49" s="3" t="s">
        <v>94</v>
      </c>
      <c r="M49" s="3" t="s">
        <v>75</v>
      </c>
      <c r="N49" s="3" t="s">
        <v>406</v>
      </c>
      <c r="O49" s="3" t="s">
        <v>438</v>
      </c>
    </row>
    <row r="50" spans="1:15" x14ac:dyDescent="0.25">
      <c r="A50" s="3">
        <v>-98.33</v>
      </c>
      <c r="B50" s="3">
        <v>55.88</v>
      </c>
      <c r="C50" s="3" t="s">
        <v>26</v>
      </c>
      <c r="D50" s="3" t="s">
        <v>70</v>
      </c>
      <c r="E50" s="3">
        <v>2001</v>
      </c>
      <c r="F50" s="3">
        <v>151</v>
      </c>
      <c r="G50" s="3">
        <v>178</v>
      </c>
      <c r="H50" s="3">
        <v>21.910112359550563</v>
      </c>
      <c r="I50" s="3">
        <v>57.303370786516851</v>
      </c>
      <c r="J50" s="3">
        <v>20.786516853932586</v>
      </c>
      <c r="K50" s="3" t="s">
        <v>405</v>
      </c>
      <c r="L50" s="3" t="s">
        <v>94</v>
      </c>
      <c r="M50" s="3" t="s">
        <v>75</v>
      </c>
      <c r="N50" s="3" t="s">
        <v>406</v>
      </c>
      <c r="O50" s="3" t="s">
        <v>438</v>
      </c>
    </row>
    <row r="51" spans="1:15" x14ac:dyDescent="0.25">
      <c r="A51" s="3">
        <v>-98.33</v>
      </c>
      <c r="B51" s="3">
        <v>55.88</v>
      </c>
      <c r="C51" s="3" t="s">
        <v>439</v>
      </c>
      <c r="D51" s="3" t="s">
        <v>70</v>
      </c>
      <c r="E51" s="3">
        <v>2001</v>
      </c>
      <c r="F51" s="3">
        <v>151</v>
      </c>
      <c r="G51" s="3">
        <v>114</v>
      </c>
      <c r="H51" s="3">
        <v>22.807017543859651</v>
      </c>
      <c r="I51" s="3">
        <v>65.78947368421052</v>
      </c>
      <c r="J51" s="3">
        <v>11.403508771929825</v>
      </c>
      <c r="K51" s="3" t="s">
        <v>405</v>
      </c>
      <c r="L51" s="3" t="s">
        <v>94</v>
      </c>
      <c r="M51" s="3" t="s">
        <v>75</v>
      </c>
      <c r="N51" s="3" t="s">
        <v>406</v>
      </c>
      <c r="O51" s="3" t="s">
        <v>438</v>
      </c>
    </row>
    <row r="52" spans="1:15" x14ac:dyDescent="0.25">
      <c r="A52" s="3">
        <v>-105.02</v>
      </c>
      <c r="B52" s="3">
        <v>19.5</v>
      </c>
      <c r="C52" s="3" t="s">
        <v>56</v>
      </c>
      <c r="D52" s="3" t="s">
        <v>65</v>
      </c>
      <c r="E52" s="3">
        <v>2001</v>
      </c>
      <c r="F52" s="3">
        <v>100</v>
      </c>
      <c r="G52" s="3">
        <v>512</v>
      </c>
      <c r="H52" s="3">
        <v>29.8828125</v>
      </c>
      <c r="I52" s="3">
        <v>30.46875</v>
      </c>
      <c r="J52" s="3">
        <v>39.6484375</v>
      </c>
      <c r="K52" s="3" t="s">
        <v>405</v>
      </c>
      <c r="L52" s="3" t="s">
        <v>408</v>
      </c>
      <c r="M52" s="3" t="s">
        <v>440</v>
      </c>
      <c r="N52" s="3" t="s">
        <v>406</v>
      </c>
      <c r="O52" s="3" t="s">
        <v>441</v>
      </c>
    </row>
    <row r="53" spans="1:15" x14ac:dyDescent="0.25">
      <c r="A53" s="3">
        <v>-121.61</v>
      </c>
      <c r="B53" s="3">
        <v>44.42</v>
      </c>
      <c r="C53" s="3" t="s">
        <v>19</v>
      </c>
      <c r="D53" s="3" t="s">
        <v>68</v>
      </c>
      <c r="E53" s="3">
        <v>2001</v>
      </c>
      <c r="F53" s="3">
        <v>316</v>
      </c>
      <c r="G53" s="3">
        <v>214</v>
      </c>
      <c r="H53" s="3">
        <v>22.429906542056074</v>
      </c>
      <c r="I53" s="3">
        <v>32.710280373831779</v>
      </c>
      <c r="J53" s="3">
        <v>44.859813084112147</v>
      </c>
      <c r="K53" s="3" t="s">
        <v>405</v>
      </c>
      <c r="L53" s="3" t="s">
        <v>94</v>
      </c>
      <c r="M53" s="3" t="s">
        <v>442</v>
      </c>
      <c r="N53" s="3" t="s">
        <v>406</v>
      </c>
      <c r="O53" s="3" t="s">
        <v>443</v>
      </c>
    </row>
    <row r="54" spans="1:15" x14ac:dyDescent="0.25">
      <c r="A54" s="3">
        <v>-121.62</v>
      </c>
      <c r="B54" s="3">
        <v>44.5</v>
      </c>
      <c r="C54" s="3" t="s">
        <v>444</v>
      </c>
      <c r="D54" s="3" t="s">
        <v>68</v>
      </c>
      <c r="E54" s="3">
        <v>2001</v>
      </c>
      <c r="F54" s="3">
        <v>190</v>
      </c>
      <c r="G54" s="3">
        <v>409</v>
      </c>
      <c r="H54" s="3">
        <v>17.848410757946212</v>
      </c>
      <c r="I54" s="3">
        <v>54.034229828850854</v>
      </c>
      <c r="J54" s="3">
        <v>28.117359413202934</v>
      </c>
      <c r="K54" s="3" t="s">
        <v>405</v>
      </c>
      <c r="L54" s="3" t="s">
        <v>94</v>
      </c>
      <c r="M54" s="3" t="s">
        <v>442</v>
      </c>
      <c r="N54" s="3" t="s">
        <v>406</v>
      </c>
      <c r="O54" s="3" t="s">
        <v>443</v>
      </c>
    </row>
    <row r="55" spans="1:15" x14ac:dyDescent="0.25">
      <c r="A55" s="3">
        <v>-123.89</v>
      </c>
      <c r="B55" s="3">
        <v>45.07</v>
      </c>
      <c r="C55" s="3" t="s">
        <v>445</v>
      </c>
      <c r="D55" s="3" t="s">
        <v>60</v>
      </c>
      <c r="E55" s="3">
        <v>2001</v>
      </c>
      <c r="F55" s="3">
        <v>185</v>
      </c>
      <c r="G55" s="3">
        <v>579</v>
      </c>
      <c r="H55" s="3">
        <v>27.461139896373059</v>
      </c>
      <c r="I55" s="3">
        <v>45.768566493955092</v>
      </c>
      <c r="J55" s="3">
        <v>26.77029360967185</v>
      </c>
      <c r="K55" s="3" t="s">
        <v>405</v>
      </c>
      <c r="L55" s="3" t="s">
        <v>94</v>
      </c>
      <c r="M55" s="3" t="s">
        <v>117</v>
      </c>
      <c r="N55" s="3" t="s">
        <v>406</v>
      </c>
      <c r="O55" s="3" t="s">
        <v>443</v>
      </c>
    </row>
    <row r="56" spans="1:15" x14ac:dyDescent="0.25">
      <c r="A56" s="3">
        <v>-123.9</v>
      </c>
      <c r="B56" s="3">
        <v>45.08</v>
      </c>
      <c r="C56" s="3" t="s">
        <v>14</v>
      </c>
      <c r="D56" s="3" t="s">
        <v>60</v>
      </c>
      <c r="E56" s="3">
        <v>2001</v>
      </c>
      <c r="F56" s="3">
        <v>168</v>
      </c>
      <c r="G56" s="3">
        <v>543</v>
      </c>
      <c r="H56" s="3">
        <v>22.467771639042358</v>
      </c>
      <c r="I56" s="3">
        <v>41.068139963167589</v>
      </c>
      <c r="J56" s="3">
        <v>36.464088397790057</v>
      </c>
      <c r="K56" s="3" t="s">
        <v>405</v>
      </c>
      <c r="L56" s="3" t="s">
        <v>94</v>
      </c>
      <c r="M56" s="3" t="s">
        <v>117</v>
      </c>
      <c r="N56" s="3" t="s">
        <v>406</v>
      </c>
      <c r="O56" s="3" t="s">
        <v>443</v>
      </c>
    </row>
    <row r="57" spans="1:15" x14ac:dyDescent="0.25">
      <c r="A57" s="3">
        <v>-123.9</v>
      </c>
      <c r="B57" s="3">
        <v>45.04</v>
      </c>
      <c r="C57" s="3" t="s">
        <v>15</v>
      </c>
      <c r="D57" s="3" t="s">
        <v>60</v>
      </c>
      <c r="E57" s="3">
        <v>2001</v>
      </c>
      <c r="F57" s="3">
        <v>178</v>
      </c>
      <c r="G57" s="3">
        <v>443</v>
      </c>
      <c r="H57" s="3">
        <v>28.893905191873589</v>
      </c>
      <c r="I57" s="3">
        <v>38.826185101580137</v>
      </c>
      <c r="J57" s="3">
        <v>32.279909706546277</v>
      </c>
      <c r="K57" s="3" t="s">
        <v>405</v>
      </c>
      <c r="L57" s="3" t="s">
        <v>94</v>
      </c>
      <c r="M57" s="3" t="s">
        <v>117</v>
      </c>
      <c r="N57" s="3" t="s">
        <v>406</v>
      </c>
      <c r="O57" s="3" t="s">
        <v>443</v>
      </c>
    </row>
    <row r="58" spans="1:15" x14ac:dyDescent="0.25">
      <c r="A58" s="3">
        <v>-79.08</v>
      </c>
      <c r="B58" s="3">
        <v>35.97</v>
      </c>
      <c r="C58" s="3" t="s">
        <v>416</v>
      </c>
      <c r="D58" s="3" t="s">
        <v>57</v>
      </c>
      <c r="E58" s="3">
        <v>2002</v>
      </c>
      <c r="F58" s="3">
        <v>20</v>
      </c>
      <c r="G58" s="3">
        <v>466.74522222222225</v>
      </c>
      <c r="H58" s="3">
        <v>46.517883775278776</v>
      </c>
      <c r="I58" s="3">
        <v>49.175055532318723</v>
      </c>
      <c r="J58" s="3">
        <v>4.3070606924024935</v>
      </c>
      <c r="K58" s="3" t="s">
        <v>405</v>
      </c>
      <c r="L58" s="3" t="s">
        <v>417</v>
      </c>
      <c r="M58" s="3" t="s">
        <v>72</v>
      </c>
      <c r="N58" s="3" t="s">
        <v>406</v>
      </c>
      <c r="O58" s="3" t="s">
        <v>418</v>
      </c>
    </row>
    <row r="59" spans="1:15" x14ac:dyDescent="0.25">
      <c r="A59" s="3">
        <v>-84.33</v>
      </c>
      <c r="B59" s="3">
        <v>35.9</v>
      </c>
      <c r="C59" s="3" t="s">
        <v>422</v>
      </c>
      <c r="D59" s="3" t="s">
        <v>58</v>
      </c>
      <c r="E59" s="3">
        <v>2002</v>
      </c>
      <c r="F59" s="3">
        <v>15</v>
      </c>
      <c r="G59" s="3">
        <v>964</v>
      </c>
      <c r="H59" s="3">
        <v>22.365145228215766</v>
      </c>
      <c r="I59" s="3">
        <v>67.57053941908714</v>
      </c>
      <c r="J59" s="3">
        <v>10.064315352697095</v>
      </c>
      <c r="K59" s="3" t="s">
        <v>405</v>
      </c>
      <c r="L59" s="3" t="s">
        <v>417</v>
      </c>
      <c r="M59" s="3" t="s">
        <v>73</v>
      </c>
      <c r="N59" s="3" t="s">
        <v>406</v>
      </c>
      <c r="O59" s="3" t="s">
        <v>418</v>
      </c>
    </row>
    <row r="60" spans="1:15" x14ac:dyDescent="0.25">
      <c r="A60" s="3">
        <v>-89.7</v>
      </c>
      <c r="B60" s="3">
        <v>45.6</v>
      </c>
      <c r="C60" s="3" t="s">
        <v>435</v>
      </c>
      <c r="D60" s="3" t="s">
        <v>58</v>
      </c>
      <c r="E60" s="3">
        <v>2002</v>
      </c>
      <c r="F60" s="3">
        <v>6</v>
      </c>
      <c r="G60" s="3">
        <v>324.60166666666663</v>
      </c>
      <c r="H60" s="3">
        <v>35.883980879128785</v>
      </c>
      <c r="I60" s="3">
        <v>59.724482827670833</v>
      </c>
      <c r="J60" s="3">
        <v>4.3915362932003843</v>
      </c>
      <c r="K60" s="3" t="s">
        <v>405</v>
      </c>
      <c r="L60" s="3" t="s">
        <v>417</v>
      </c>
      <c r="M60" s="3" t="s">
        <v>436</v>
      </c>
      <c r="N60" s="3" t="s">
        <v>406</v>
      </c>
      <c r="O60" s="3" t="s">
        <v>418</v>
      </c>
    </row>
    <row r="61" spans="1:15" x14ac:dyDescent="0.25">
      <c r="A61" s="3">
        <v>-78.97</v>
      </c>
      <c r="B61" s="3">
        <v>-4.12</v>
      </c>
      <c r="C61" s="3" t="s">
        <v>47</v>
      </c>
      <c r="D61" s="3" t="s">
        <v>71</v>
      </c>
      <c r="E61" s="3">
        <v>2003</v>
      </c>
      <c r="F61" s="3" t="s">
        <v>433</v>
      </c>
      <c r="G61" s="3">
        <v>632</v>
      </c>
      <c r="H61" s="3">
        <v>40.189873417721522</v>
      </c>
      <c r="I61" s="3">
        <v>43.037974683544306</v>
      </c>
      <c r="J61" s="3">
        <v>16.772151898734176</v>
      </c>
      <c r="K61" s="3" t="s">
        <v>405</v>
      </c>
      <c r="L61" s="3" t="s">
        <v>97</v>
      </c>
      <c r="M61" s="3" t="s">
        <v>84</v>
      </c>
      <c r="N61" s="3" t="s">
        <v>406</v>
      </c>
      <c r="O61" s="3" t="s">
        <v>446</v>
      </c>
    </row>
    <row r="62" spans="1:15" x14ac:dyDescent="0.25">
      <c r="A62" s="3">
        <v>-78.97</v>
      </c>
      <c r="B62" s="3">
        <v>-4.1100000000000003</v>
      </c>
      <c r="C62" s="3" t="s">
        <v>48</v>
      </c>
      <c r="D62" s="3" t="s">
        <v>71</v>
      </c>
      <c r="E62" s="3">
        <v>2003</v>
      </c>
      <c r="F62" s="3" t="s">
        <v>433</v>
      </c>
      <c r="G62" s="3">
        <v>557</v>
      </c>
      <c r="H62" s="3">
        <v>46.14003590664273</v>
      </c>
      <c r="I62" s="3">
        <v>26.929982046678635</v>
      </c>
      <c r="J62" s="3">
        <v>26.929982046678635</v>
      </c>
      <c r="K62" s="3" t="s">
        <v>405</v>
      </c>
      <c r="L62" s="3" t="s">
        <v>97</v>
      </c>
      <c r="M62" s="3" t="s">
        <v>84</v>
      </c>
      <c r="N62" s="3" t="s">
        <v>406</v>
      </c>
      <c r="O62" s="3" t="s">
        <v>446</v>
      </c>
    </row>
    <row r="63" spans="1:15" x14ac:dyDescent="0.25">
      <c r="A63" s="3">
        <v>-79.099999999999994</v>
      </c>
      <c r="B63" s="3">
        <v>-3.98</v>
      </c>
      <c r="C63" s="3" t="s">
        <v>49</v>
      </c>
      <c r="D63" s="3" t="s">
        <v>71</v>
      </c>
      <c r="E63" s="3">
        <v>2003</v>
      </c>
      <c r="F63" s="3" t="s">
        <v>433</v>
      </c>
      <c r="G63" s="3">
        <v>482</v>
      </c>
      <c r="H63" s="3">
        <v>52.074688796680498</v>
      </c>
      <c r="I63" s="3">
        <v>19.91701244813278</v>
      </c>
      <c r="J63" s="3">
        <v>28.008298755186722</v>
      </c>
      <c r="K63" s="3" t="s">
        <v>405</v>
      </c>
      <c r="L63" s="3" t="s">
        <v>97</v>
      </c>
      <c r="M63" s="3" t="s">
        <v>84</v>
      </c>
      <c r="N63" s="3" t="s">
        <v>406</v>
      </c>
      <c r="O63" s="3" t="s">
        <v>446</v>
      </c>
    </row>
    <row r="64" spans="1:15" x14ac:dyDescent="0.25">
      <c r="A64" s="3">
        <v>-79.099999999999994</v>
      </c>
      <c r="B64" s="3">
        <v>-3.99</v>
      </c>
      <c r="C64" s="3" t="s">
        <v>50</v>
      </c>
      <c r="D64" s="3" t="s">
        <v>71</v>
      </c>
      <c r="E64" s="3">
        <v>2003</v>
      </c>
      <c r="F64" s="3" t="s">
        <v>433</v>
      </c>
      <c r="G64" s="3">
        <v>354</v>
      </c>
      <c r="H64" s="3">
        <v>37.853107344632768</v>
      </c>
      <c r="I64" s="3">
        <v>11.581920903954803</v>
      </c>
      <c r="J64" s="3">
        <v>50.564971751412429</v>
      </c>
      <c r="K64" s="3" t="s">
        <v>405</v>
      </c>
      <c r="L64" s="3" t="s">
        <v>97</v>
      </c>
      <c r="M64" s="3" t="s">
        <v>84</v>
      </c>
      <c r="N64" s="3" t="s">
        <v>406</v>
      </c>
      <c r="O64" s="3" t="s">
        <v>446</v>
      </c>
    </row>
    <row r="65" spans="1:15" x14ac:dyDescent="0.25">
      <c r="A65" s="3">
        <v>-79.180000000000007</v>
      </c>
      <c r="B65" s="3">
        <v>-4.12</v>
      </c>
      <c r="C65" s="3" t="s">
        <v>44</v>
      </c>
      <c r="D65" s="3" t="s">
        <v>71</v>
      </c>
      <c r="E65" s="3">
        <v>2003</v>
      </c>
      <c r="F65" s="3" t="s">
        <v>433</v>
      </c>
      <c r="G65" s="3">
        <v>630</v>
      </c>
      <c r="H65" s="3">
        <v>14.603174603174603</v>
      </c>
      <c r="I65" s="3">
        <v>10.793650793650794</v>
      </c>
      <c r="J65" s="3">
        <v>74.603174603174608</v>
      </c>
      <c r="K65" s="3" t="s">
        <v>405</v>
      </c>
      <c r="L65" s="3" t="s">
        <v>97</v>
      </c>
      <c r="M65" s="3" t="s">
        <v>84</v>
      </c>
      <c r="N65" s="3" t="s">
        <v>406</v>
      </c>
      <c r="O65" s="3" t="s">
        <v>446</v>
      </c>
    </row>
    <row r="66" spans="1:15" x14ac:dyDescent="0.25">
      <c r="A66" s="3">
        <v>-84.33</v>
      </c>
      <c r="B66" s="3">
        <v>35.9</v>
      </c>
      <c r="C66" s="3" t="s">
        <v>422</v>
      </c>
      <c r="D66" s="3" t="s">
        <v>58</v>
      </c>
      <c r="E66" s="3">
        <v>2003</v>
      </c>
      <c r="F66" s="3">
        <v>16</v>
      </c>
      <c r="G66" s="3">
        <v>1339.3955555555553</v>
      </c>
      <c r="H66" s="3">
        <v>16.523124858974533</v>
      </c>
      <c r="I66" s="3">
        <v>69.244335753441021</v>
      </c>
      <c r="J66" s="3">
        <v>14.232539387584451</v>
      </c>
      <c r="K66" s="3" t="s">
        <v>405</v>
      </c>
      <c r="L66" s="3" t="s">
        <v>417</v>
      </c>
      <c r="M66" s="3" t="s">
        <v>73</v>
      </c>
      <c r="N66" s="3" t="s">
        <v>406</v>
      </c>
      <c r="O66" s="3" t="s">
        <v>418</v>
      </c>
    </row>
    <row r="67" spans="1:15" x14ac:dyDescent="0.25">
      <c r="A67" s="3">
        <v>-89.7</v>
      </c>
      <c r="B67" s="3">
        <v>45.6</v>
      </c>
      <c r="C67" s="3" t="s">
        <v>435</v>
      </c>
      <c r="D67" s="3" t="s">
        <v>58</v>
      </c>
      <c r="E67" s="3">
        <v>2003</v>
      </c>
      <c r="F67" s="3">
        <v>7</v>
      </c>
      <c r="G67" s="3">
        <v>396.66533333333331</v>
      </c>
      <c r="H67" s="3">
        <v>26.6093331406156</v>
      </c>
      <c r="I67" s="3">
        <v>68.454011610123047</v>
      </c>
      <c r="J67" s="3">
        <v>4.9366552492613422</v>
      </c>
      <c r="K67" s="3" t="s">
        <v>405</v>
      </c>
      <c r="L67" s="3" t="s">
        <v>417</v>
      </c>
      <c r="M67" s="3" t="s">
        <v>436</v>
      </c>
      <c r="N67" s="3" t="s">
        <v>406</v>
      </c>
      <c r="O67" s="3" t="s">
        <v>418</v>
      </c>
    </row>
    <row r="68" spans="1:15" x14ac:dyDescent="0.25">
      <c r="A68" s="3">
        <v>-148.25</v>
      </c>
      <c r="B68" s="3">
        <v>64.75</v>
      </c>
      <c r="C68" s="3" t="s">
        <v>447</v>
      </c>
      <c r="D68" s="3" t="s">
        <v>62</v>
      </c>
      <c r="E68" s="3">
        <v>2003</v>
      </c>
      <c r="F68" s="3">
        <v>200</v>
      </c>
      <c r="G68" s="3">
        <v>234.63200000000001</v>
      </c>
      <c r="H68" s="3">
        <v>4.6881925739029624</v>
      </c>
      <c r="I68" s="3">
        <v>16.038732994646939</v>
      </c>
      <c r="J68" s="3">
        <v>79.273074431450098</v>
      </c>
      <c r="K68" s="3" t="s">
        <v>405</v>
      </c>
      <c r="L68" s="3" t="s">
        <v>413</v>
      </c>
      <c r="M68" s="3" t="s">
        <v>76</v>
      </c>
      <c r="N68" s="3" t="s">
        <v>406</v>
      </c>
      <c r="O68" s="3" t="s">
        <v>448</v>
      </c>
    </row>
    <row r="69" spans="1:15" x14ac:dyDescent="0.25">
      <c r="A69" s="3">
        <v>-148.25</v>
      </c>
      <c r="B69" s="3">
        <v>64.75</v>
      </c>
      <c r="C69" s="3" t="s">
        <v>3</v>
      </c>
      <c r="D69" s="3" t="s">
        <v>62</v>
      </c>
      <c r="E69" s="3">
        <v>2003</v>
      </c>
      <c r="F69" s="3">
        <v>200</v>
      </c>
      <c r="G69" s="3">
        <v>471.26400000000001</v>
      </c>
      <c r="H69" s="3">
        <v>4.6682963264751818</v>
      </c>
      <c r="I69" s="3">
        <v>15.970666123446733</v>
      </c>
      <c r="J69" s="3">
        <v>79.36103755007808</v>
      </c>
      <c r="K69" s="3" t="s">
        <v>405</v>
      </c>
      <c r="L69" s="3" t="s">
        <v>413</v>
      </c>
      <c r="M69" s="3" t="s">
        <v>76</v>
      </c>
      <c r="N69" s="3" t="s">
        <v>406</v>
      </c>
      <c r="O69" s="3" t="s">
        <v>448</v>
      </c>
    </row>
    <row r="70" spans="1:15" x14ac:dyDescent="0.25">
      <c r="A70" s="3">
        <v>-148.25</v>
      </c>
      <c r="B70" s="3">
        <v>64.75</v>
      </c>
      <c r="C70" s="3" t="s">
        <v>2</v>
      </c>
      <c r="D70" s="3" t="s">
        <v>62</v>
      </c>
      <c r="E70" s="3">
        <v>2003</v>
      </c>
      <c r="F70" s="3">
        <v>200</v>
      </c>
      <c r="G70" s="3">
        <v>167.256</v>
      </c>
      <c r="H70" s="3">
        <v>5.3809728798966852</v>
      </c>
      <c r="I70" s="3">
        <v>19.285406801549719</v>
      </c>
      <c r="J70" s="3">
        <v>75.333620318553599</v>
      </c>
      <c r="K70" s="3" t="s">
        <v>405</v>
      </c>
      <c r="L70" s="3" t="s">
        <v>413</v>
      </c>
      <c r="M70" s="3" t="s">
        <v>76</v>
      </c>
      <c r="N70" s="3" t="s">
        <v>406</v>
      </c>
      <c r="O70" s="3" t="s">
        <v>448</v>
      </c>
    </row>
    <row r="71" spans="1:15" x14ac:dyDescent="0.25">
      <c r="A71" s="3">
        <v>-51.5</v>
      </c>
      <c r="B71" s="3">
        <v>-1.72</v>
      </c>
      <c r="C71" s="3" t="s">
        <v>46</v>
      </c>
      <c r="D71" s="3" t="s">
        <v>71</v>
      </c>
      <c r="E71" s="3">
        <v>2004</v>
      </c>
      <c r="F71" s="3" t="s">
        <v>433</v>
      </c>
      <c r="G71" s="3">
        <v>1700</v>
      </c>
      <c r="H71" s="3">
        <v>31.764705882352942</v>
      </c>
      <c r="I71" s="3">
        <v>23.529411764705884</v>
      </c>
      <c r="J71" s="3">
        <v>44.705882352941174</v>
      </c>
      <c r="K71" s="3" t="s">
        <v>405</v>
      </c>
      <c r="L71" s="3" t="s">
        <v>97</v>
      </c>
      <c r="M71" s="3" t="s">
        <v>84</v>
      </c>
      <c r="N71" s="3" t="s">
        <v>406</v>
      </c>
      <c r="O71" s="3" t="s">
        <v>434</v>
      </c>
    </row>
    <row r="72" spans="1:15" x14ac:dyDescent="0.25">
      <c r="A72" s="3">
        <v>-70.3</v>
      </c>
      <c r="B72" s="3">
        <v>-3.72</v>
      </c>
      <c r="C72" s="3" t="s">
        <v>43</v>
      </c>
      <c r="D72" s="3" t="s">
        <v>71</v>
      </c>
      <c r="E72" s="3">
        <v>2004</v>
      </c>
      <c r="F72" s="3" t="s">
        <v>433</v>
      </c>
      <c r="G72" s="3">
        <v>1150</v>
      </c>
      <c r="H72" s="3">
        <v>32.173913043478258</v>
      </c>
      <c r="I72" s="3">
        <v>48.695652173913047</v>
      </c>
      <c r="J72" s="3">
        <v>19.130434782608695</v>
      </c>
      <c r="K72" s="3" t="s">
        <v>405</v>
      </c>
      <c r="L72" s="3" t="s">
        <v>97</v>
      </c>
      <c r="M72" s="3" t="s">
        <v>84</v>
      </c>
      <c r="N72" s="3" t="s">
        <v>406</v>
      </c>
      <c r="O72" s="3" t="s">
        <v>434</v>
      </c>
    </row>
    <row r="73" spans="1:15" x14ac:dyDescent="0.25">
      <c r="A73" s="3">
        <v>-70.400000000000006</v>
      </c>
      <c r="B73" s="3">
        <v>-3.73</v>
      </c>
      <c r="C73" s="3" t="s">
        <v>42</v>
      </c>
      <c r="D73" s="3" t="s">
        <v>71</v>
      </c>
      <c r="E73" s="3">
        <v>2004</v>
      </c>
      <c r="F73" s="3" t="s">
        <v>433</v>
      </c>
      <c r="G73" s="3">
        <v>1120</v>
      </c>
      <c r="H73" s="3">
        <v>34.821428571428569</v>
      </c>
      <c r="I73" s="3">
        <v>45.535714285714285</v>
      </c>
      <c r="J73" s="3">
        <v>19.642857142857142</v>
      </c>
      <c r="K73" s="3" t="s">
        <v>405</v>
      </c>
      <c r="L73" s="3" t="s">
        <v>97</v>
      </c>
      <c r="M73" s="3" t="s">
        <v>84</v>
      </c>
      <c r="N73" s="3" t="s">
        <v>406</v>
      </c>
      <c r="O73" s="3" t="s">
        <v>434</v>
      </c>
    </row>
    <row r="74" spans="1:15" x14ac:dyDescent="0.25">
      <c r="A74" s="3">
        <v>-84.33</v>
      </c>
      <c r="B74" s="3">
        <v>35.9</v>
      </c>
      <c r="C74" s="3" t="s">
        <v>422</v>
      </c>
      <c r="D74" s="3" t="s">
        <v>58</v>
      </c>
      <c r="E74" s="3">
        <v>2004</v>
      </c>
      <c r="F74" s="3">
        <v>17</v>
      </c>
      <c r="G74" s="3">
        <v>872.69155555555551</v>
      </c>
      <c r="H74" s="3">
        <v>24.174635202662927</v>
      </c>
      <c r="I74" s="3">
        <v>66.326476046519687</v>
      </c>
      <c r="J74" s="3">
        <v>9.4988887508173949</v>
      </c>
      <c r="K74" s="3" t="s">
        <v>405</v>
      </c>
      <c r="L74" s="3" t="s">
        <v>417</v>
      </c>
      <c r="M74" s="3" t="s">
        <v>73</v>
      </c>
      <c r="N74" s="3" t="s">
        <v>406</v>
      </c>
      <c r="O74" s="3" t="s">
        <v>418</v>
      </c>
    </row>
    <row r="75" spans="1:15" x14ac:dyDescent="0.25">
      <c r="A75" s="3">
        <v>-84.71</v>
      </c>
      <c r="B75" s="3">
        <v>45.59</v>
      </c>
      <c r="C75" s="3" t="s">
        <v>33</v>
      </c>
      <c r="D75" s="3" t="s">
        <v>61</v>
      </c>
      <c r="E75" s="3">
        <v>2004</v>
      </c>
      <c r="F75" s="3">
        <v>68</v>
      </c>
      <c r="G75" s="3">
        <v>633</v>
      </c>
      <c r="H75" s="3">
        <v>23.854660347551341</v>
      </c>
      <c r="I75" s="3">
        <v>33.649289099526065</v>
      </c>
      <c r="J75" s="3">
        <v>42.49605055292259</v>
      </c>
      <c r="K75" s="3" t="s">
        <v>405</v>
      </c>
      <c r="L75" s="3" t="s">
        <v>94</v>
      </c>
      <c r="M75" s="3" t="s">
        <v>83</v>
      </c>
      <c r="N75" s="3" t="s">
        <v>406</v>
      </c>
      <c r="O75" s="3" t="s">
        <v>449</v>
      </c>
    </row>
    <row r="76" spans="1:15" x14ac:dyDescent="0.25">
      <c r="A76" s="3">
        <v>-51.45</v>
      </c>
      <c r="B76" s="3">
        <v>-1.7166999999999999</v>
      </c>
      <c r="C76" s="3" t="s">
        <v>35</v>
      </c>
      <c r="D76" s="3" t="s">
        <v>71</v>
      </c>
      <c r="E76" s="3">
        <v>2005</v>
      </c>
      <c r="F76" s="3" t="s">
        <v>433</v>
      </c>
      <c r="G76" s="3">
        <v>1050</v>
      </c>
      <c r="H76" s="3">
        <v>34.285714285714285</v>
      </c>
      <c r="I76" s="3">
        <v>33.333333333333336</v>
      </c>
      <c r="J76" s="3">
        <v>32.38095238095238</v>
      </c>
      <c r="K76" s="3" t="s">
        <v>405</v>
      </c>
      <c r="L76" s="3" t="s">
        <v>97</v>
      </c>
      <c r="M76" s="3" t="s">
        <v>84</v>
      </c>
      <c r="N76" s="3" t="s">
        <v>406</v>
      </c>
      <c r="O76" s="3" t="s">
        <v>450</v>
      </c>
    </row>
    <row r="77" spans="1:15" x14ac:dyDescent="0.25">
      <c r="A77" s="3">
        <v>-51.45</v>
      </c>
      <c r="B77" s="3">
        <v>-1.72</v>
      </c>
      <c r="C77" s="3" t="s">
        <v>45</v>
      </c>
      <c r="D77" s="3" t="s">
        <v>71</v>
      </c>
      <c r="E77" s="3">
        <v>2005</v>
      </c>
      <c r="F77" s="3" t="s">
        <v>433</v>
      </c>
      <c r="G77" s="3">
        <v>868</v>
      </c>
      <c r="H77" s="3">
        <v>42.626728110599082</v>
      </c>
      <c r="I77" s="3">
        <v>33.410138248847929</v>
      </c>
      <c r="J77" s="3">
        <v>23.963133640552996</v>
      </c>
      <c r="K77" s="3" t="s">
        <v>405</v>
      </c>
      <c r="L77" s="3" t="s">
        <v>97</v>
      </c>
      <c r="M77" s="3" t="s">
        <v>84</v>
      </c>
      <c r="N77" s="3" t="s">
        <v>406</v>
      </c>
      <c r="O77" s="3" t="s">
        <v>118</v>
      </c>
    </row>
    <row r="78" spans="1:15" x14ac:dyDescent="0.25">
      <c r="A78" s="3">
        <v>-54.95</v>
      </c>
      <c r="B78" s="3">
        <v>-2.81</v>
      </c>
      <c r="C78" s="3" t="s">
        <v>451</v>
      </c>
      <c r="D78" s="3" t="s">
        <v>71</v>
      </c>
      <c r="E78" s="3">
        <v>2005</v>
      </c>
      <c r="F78" s="3" t="s">
        <v>433</v>
      </c>
      <c r="G78" s="3">
        <v>1430</v>
      </c>
      <c r="H78" s="3">
        <v>45.454545454545453</v>
      </c>
      <c r="I78" s="3">
        <v>40.55944055944056</v>
      </c>
      <c r="J78" s="3">
        <v>13.986013986013987</v>
      </c>
      <c r="K78" s="3" t="s">
        <v>405</v>
      </c>
      <c r="L78" s="3" t="s">
        <v>97</v>
      </c>
      <c r="M78" s="3" t="s">
        <v>84</v>
      </c>
      <c r="N78" s="3" t="s">
        <v>406</v>
      </c>
      <c r="O78" s="3" t="s">
        <v>434</v>
      </c>
    </row>
    <row r="79" spans="1:15" x14ac:dyDescent="0.25">
      <c r="A79" s="3">
        <v>-84.33</v>
      </c>
      <c r="B79" s="3">
        <v>35.9</v>
      </c>
      <c r="C79" s="3" t="s">
        <v>422</v>
      </c>
      <c r="D79" s="3" t="s">
        <v>58</v>
      </c>
      <c r="E79" s="3">
        <v>2005</v>
      </c>
      <c r="F79" s="3">
        <v>18</v>
      </c>
      <c r="G79" s="3">
        <v>800.01688888888896</v>
      </c>
      <c r="H79" s="3">
        <v>28.801891960058619</v>
      </c>
      <c r="I79" s="3">
        <v>66.42970870614954</v>
      </c>
      <c r="J79" s="3">
        <v>4.7683993337918418</v>
      </c>
      <c r="K79" s="3" t="s">
        <v>405</v>
      </c>
      <c r="L79" s="3" t="s">
        <v>417</v>
      </c>
      <c r="M79" s="3" t="s">
        <v>73</v>
      </c>
      <c r="N79" s="3" t="s">
        <v>406</v>
      </c>
      <c r="O79" s="3" t="s">
        <v>418</v>
      </c>
    </row>
    <row r="80" spans="1:15" x14ac:dyDescent="0.25">
      <c r="A80" s="3">
        <v>-84.71</v>
      </c>
      <c r="B80" s="3">
        <v>45.59</v>
      </c>
      <c r="C80" s="3" t="s">
        <v>29</v>
      </c>
      <c r="D80" s="3" t="s">
        <v>61</v>
      </c>
      <c r="E80" s="3">
        <v>2005</v>
      </c>
      <c r="F80" s="3">
        <v>24</v>
      </c>
      <c r="G80" s="3">
        <v>488</v>
      </c>
      <c r="H80" s="3">
        <v>22.950819672131146</v>
      </c>
      <c r="I80" s="3">
        <v>20.081967213114755</v>
      </c>
      <c r="J80" s="3">
        <v>56.967213114754095</v>
      </c>
      <c r="K80" s="3" t="s">
        <v>405</v>
      </c>
      <c r="L80" s="3" t="s">
        <v>94</v>
      </c>
      <c r="M80" s="3" t="s">
        <v>83</v>
      </c>
      <c r="N80" s="3" t="s">
        <v>406</v>
      </c>
      <c r="O80" s="3" t="s">
        <v>449</v>
      </c>
    </row>
    <row r="81" spans="1:15" x14ac:dyDescent="0.25">
      <c r="A81" s="3">
        <v>-84.71</v>
      </c>
      <c r="B81" s="3">
        <v>45.59</v>
      </c>
      <c r="C81" s="3" t="s">
        <v>30</v>
      </c>
      <c r="D81" s="3" t="s">
        <v>61</v>
      </c>
      <c r="E81" s="3">
        <v>2005</v>
      </c>
      <c r="F81" s="3">
        <v>50</v>
      </c>
      <c r="G81" s="3">
        <v>520</v>
      </c>
      <c r="H81" s="3">
        <v>30.76923076923077</v>
      </c>
      <c r="I81" s="3">
        <v>17.884615384615383</v>
      </c>
      <c r="J81" s="3">
        <v>51.346153846153847</v>
      </c>
      <c r="K81" s="3" t="s">
        <v>405</v>
      </c>
      <c r="L81" s="3" t="s">
        <v>94</v>
      </c>
      <c r="M81" s="3" t="s">
        <v>83</v>
      </c>
      <c r="N81" s="3" t="s">
        <v>406</v>
      </c>
      <c r="O81" s="3" t="s">
        <v>449</v>
      </c>
    </row>
    <row r="82" spans="1:15" x14ac:dyDescent="0.25">
      <c r="A82" s="3">
        <v>-84.71</v>
      </c>
      <c r="B82" s="3">
        <v>45.59</v>
      </c>
      <c r="C82" s="3" t="s">
        <v>31</v>
      </c>
      <c r="D82" s="3" t="s">
        <v>61</v>
      </c>
      <c r="E82" s="3">
        <v>2005</v>
      </c>
      <c r="F82" s="3">
        <v>56</v>
      </c>
      <c r="G82" s="3">
        <v>505</v>
      </c>
      <c r="H82" s="3">
        <v>30.495049504950494</v>
      </c>
      <c r="I82" s="3">
        <v>17.821782178217823</v>
      </c>
      <c r="J82" s="3">
        <v>51.683168316831683</v>
      </c>
      <c r="K82" s="3" t="s">
        <v>405</v>
      </c>
      <c r="L82" s="3" t="s">
        <v>94</v>
      </c>
      <c r="M82" s="3" t="s">
        <v>83</v>
      </c>
      <c r="N82" s="3" t="s">
        <v>406</v>
      </c>
      <c r="O82" s="3" t="s">
        <v>449</v>
      </c>
    </row>
    <row r="83" spans="1:15" x14ac:dyDescent="0.25">
      <c r="A83" s="3">
        <v>-84.71</v>
      </c>
      <c r="B83" s="3">
        <v>45.59</v>
      </c>
      <c r="C83" s="3" t="s">
        <v>32</v>
      </c>
      <c r="D83" s="3" t="s">
        <v>61</v>
      </c>
      <c r="E83" s="3">
        <v>2005</v>
      </c>
      <c r="F83" s="3">
        <v>68</v>
      </c>
      <c r="G83" s="3">
        <v>480</v>
      </c>
      <c r="H83" s="3">
        <v>30.208333333333332</v>
      </c>
      <c r="I83" s="3">
        <v>16.458333333333332</v>
      </c>
      <c r="J83" s="3">
        <v>53.333333333333336</v>
      </c>
      <c r="K83" s="3" t="s">
        <v>405</v>
      </c>
      <c r="L83" s="3" t="s">
        <v>94</v>
      </c>
      <c r="M83" s="3" t="s">
        <v>83</v>
      </c>
      <c r="N83" s="3" t="s">
        <v>406</v>
      </c>
      <c r="O83" s="3" t="s">
        <v>449</v>
      </c>
    </row>
    <row r="84" spans="1:15" x14ac:dyDescent="0.25">
      <c r="A84" s="3">
        <v>-84.33</v>
      </c>
      <c r="B84" s="3">
        <v>35.9</v>
      </c>
      <c r="C84" s="3" t="s">
        <v>422</v>
      </c>
      <c r="D84" s="3" t="s">
        <v>58</v>
      </c>
      <c r="E84" s="3">
        <v>2006</v>
      </c>
      <c r="F84" s="3">
        <v>19</v>
      </c>
      <c r="G84" s="3">
        <v>665.4377777777778</v>
      </c>
      <c r="H84" s="3">
        <v>31.101330118518469</v>
      </c>
      <c r="I84" s="3">
        <v>62.848517433802968</v>
      </c>
      <c r="J84" s="3">
        <v>6.0501524476785535</v>
      </c>
      <c r="K84" s="3" t="s">
        <v>405</v>
      </c>
      <c r="L84" s="3" t="s">
        <v>417</v>
      </c>
      <c r="M84" s="3" t="s">
        <v>73</v>
      </c>
      <c r="N84" s="3" t="s">
        <v>406</v>
      </c>
      <c r="O84" s="3" t="s">
        <v>418</v>
      </c>
    </row>
    <row r="85" spans="1:15" x14ac:dyDescent="0.25">
      <c r="A85" s="3">
        <v>-69.7</v>
      </c>
      <c r="B85" s="3">
        <v>-12.8</v>
      </c>
      <c r="C85" s="3" t="s">
        <v>51</v>
      </c>
      <c r="D85" s="3" t="s">
        <v>71</v>
      </c>
      <c r="E85" s="3">
        <v>2007</v>
      </c>
      <c r="F85" s="3" t="s">
        <v>433</v>
      </c>
      <c r="G85" s="3">
        <v>1690</v>
      </c>
      <c r="H85" s="3">
        <v>33.136094674556212</v>
      </c>
      <c r="I85" s="3">
        <v>26.627218934911241</v>
      </c>
      <c r="J85" s="3">
        <v>40.236686390532547</v>
      </c>
      <c r="K85" s="3" t="s">
        <v>405</v>
      </c>
      <c r="L85" s="3" t="s">
        <v>97</v>
      </c>
      <c r="M85" s="3" t="s">
        <v>84</v>
      </c>
      <c r="N85" s="3" t="s">
        <v>406</v>
      </c>
      <c r="O85" s="3" t="s">
        <v>452</v>
      </c>
    </row>
    <row r="86" spans="1:15" x14ac:dyDescent="0.25">
      <c r="A86" s="3">
        <v>-69.8</v>
      </c>
      <c r="B86" s="3">
        <v>-12.9</v>
      </c>
      <c r="C86" s="3" t="s">
        <v>52</v>
      </c>
      <c r="D86" s="3" t="s">
        <v>71</v>
      </c>
      <c r="E86" s="3">
        <v>2007</v>
      </c>
      <c r="F86" s="3" t="s">
        <v>433</v>
      </c>
      <c r="G86" s="3">
        <v>1360</v>
      </c>
      <c r="H86" s="3">
        <v>33.823529411764703</v>
      </c>
      <c r="I86" s="3">
        <v>30.882352941176471</v>
      </c>
      <c r="J86" s="3">
        <v>35.294117647058826</v>
      </c>
      <c r="K86" s="3" t="s">
        <v>405</v>
      </c>
      <c r="L86" s="3" t="s">
        <v>97</v>
      </c>
      <c r="M86" s="3" t="s">
        <v>84</v>
      </c>
      <c r="N86" s="3" t="s">
        <v>406</v>
      </c>
      <c r="O86" s="3" t="s">
        <v>452</v>
      </c>
    </row>
    <row r="87" spans="1:15" x14ac:dyDescent="0.25">
      <c r="A87" s="3">
        <v>-71.540000000000006</v>
      </c>
      <c r="B87" s="3">
        <v>-13.05</v>
      </c>
      <c r="C87" s="3" t="s">
        <v>40</v>
      </c>
      <c r="D87" s="3" t="s">
        <v>71</v>
      </c>
      <c r="E87" s="3">
        <v>2007</v>
      </c>
      <c r="F87" s="3" t="s">
        <v>433</v>
      </c>
      <c r="G87" s="3">
        <v>702</v>
      </c>
      <c r="H87" s="3">
        <v>39.316239316239319</v>
      </c>
      <c r="I87" s="3">
        <v>36.467236467236468</v>
      </c>
      <c r="J87" s="3">
        <v>24.216524216524217</v>
      </c>
      <c r="K87" s="3" t="s">
        <v>405</v>
      </c>
      <c r="L87" s="3" t="s">
        <v>97</v>
      </c>
      <c r="M87" s="3" t="s">
        <v>84</v>
      </c>
      <c r="N87" s="3" t="s">
        <v>406</v>
      </c>
      <c r="O87" s="3" t="s">
        <v>452</v>
      </c>
    </row>
    <row r="88" spans="1:15" x14ac:dyDescent="0.25">
      <c r="A88" s="3">
        <v>-71.56</v>
      </c>
      <c r="B88" s="3">
        <v>-12.96</v>
      </c>
      <c r="C88" s="3" t="s">
        <v>53</v>
      </c>
      <c r="D88" s="3" t="s">
        <v>71</v>
      </c>
      <c r="E88" s="3">
        <v>2007</v>
      </c>
      <c r="F88" s="3" t="s">
        <v>433</v>
      </c>
      <c r="G88" s="3">
        <v>703</v>
      </c>
      <c r="H88" s="3">
        <v>35.419630156472259</v>
      </c>
      <c r="I88" s="3">
        <v>30.15647226173542</v>
      </c>
      <c r="J88" s="3">
        <v>34.423897581792318</v>
      </c>
      <c r="K88" s="3" t="s">
        <v>405</v>
      </c>
      <c r="L88" s="3" t="s">
        <v>97</v>
      </c>
      <c r="M88" s="3" t="s">
        <v>84</v>
      </c>
      <c r="N88" s="3" t="s">
        <v>406</v>
      </c>
      <c r="O88" s="3" t="s">
        <v>452</v>
      </c>
    </row>
    <row r="89" spans="1:15" x14ac:dyDescent="0.25">
      <c r="A89" s="3">
        <v>-71.56</v>
      </c>
      <c r="B89" s="3">
        <v>-13.07</v>
      </c>
      <c r="C89" s="3" t="s">
        <v>55</v>
      </c>
      <c r="D89" s="3" t="s">
        <v>71</v>
      </c>
      <c r="E89" s="3">
        <v>2007</v>
      </c>
      <c r="F89" s="3" t="s">
        <v>433</v>
      </c>
      <c r="G89" s="3">
        <v>449</v>
      </c>
      <c r="H89" s="3">
        <v>32.071269487750556</v>
      </c>
      <c r="I89" s="3">
        <v>27.839643652561247</v>
      </c>
      <c r="J89" s="3">
        <v>40.089086859688194</v>
      </c>
      <c r="K89" s="3" t="s">
        <v>405</v>
      </c>
      <c r="L89" s="3" t="s">
        <v>97</v>
      </c>
      <c r="M89" s="3" t="s">
        <v>84</v>
      </c>
      <c r="N89" s="3" t="s">
        <v>406</v>
      </c>
      <c r="O89" s="3" t="s">
        <v>452</v>
      </c>
    </row>
    <row r="90" spans="1:15" x14ac:dyDescent="0.25">
      <c r="A90" s="3">
        <v>-71.56</v>
      </c>
      <c r="B90" s="3">
        <v>-13.07</v>
      </c>
      <c r="C90" s="3" t="s">
        <v>55</v>
      </c>
      <c r="D90" s="3" t="s">
        <v>71</v>
      </c>
      <c r="E90" s="3">
        <v>2007</v>
      </c>
      <c r="F90" s="3" t="s">
        <v>433</v>
      </c>
      <c r="G90" s="3">
        <v>596</v>
      </c>
      <c r="H90" s="3">
        <v>24.161073825503355</v>
      </c>
      <c r="I90" s="3">
        <v>21.140939597315437</v>
      </c>
      <c r="J90" s="3">
        <v>54.697986577181211</v>
      </c>
      <c r="K90" s="3" t="s">
        <v>405</v>
      </c>
      <c r="L90" s="3" t="s">
        <v>97</v>
      </c>
      <c r="M90" s="3" t="s">
        <v>84</v>
      </c>
      <c r="N90" s="3" t="s">
        <v>406</v>
      </c>
      <c r="O90" s="3" t="s">
        <v>452</v>
      </c>
    </row>
    <row r="91" spans="1:15" x14ac:dyDescent="0.25">
      <c r="A91" s="3">
        <v>-71.59</v>
      </c>
      <c r="B91" s="3">
        <v>-13.19</v>
      </c>
      <c r="C91" s="3" t="s">
        <v>41</v>
      </c>
      <c r="D91" s="3" t="s">
        <v>71</v>
      </c>
      <c r="E91" s="3">
        <v>2007</v>
      </c>
      <c r="F91" s="3" t="s">
        <v>433</v>
      </c>
      <c r="G91" s="3">
        <v>510</v>
      </c>
      <c r="H91" s="3">
        <v>37.647058823529413</v>
      </c>
      <c r="I91" s="3">
        <v>38.235294117647058</v>
      </c>
      <c r="J91" s="3">
        <v>24.117647058823529</v>
      </c>
      <c r="K91" s="3" t="s">
        <v>405</v>
      </c>
      <c r="L91" s="3" t="s">
        <v>97</v>
      </c>
      <c r="M91" s="3" t="s">
        <v>84</v>
      </c>
      <c r="N91" s="3" t="s">
        <v>406</v>
      </c>
      <c r="O91" s="3" t="s">
        <v>452</v>
      </c>
    </row>
    <row r="92" spans="1:15" x14ac:dyDescent="0.25">
      <c r="A92" s="3">
        <v>-71.599999999999994</v>
      </c>
      <c r="B92" s="3">
        <v>-13.11</v>
      </c>
      <c r="C92" s="3" t="s">
        <v>54</v>
      </c>
      <c r="D92" s="3" t="s">
        <v>71</v>
      </c>
      <c r="E92" s="3">
        <v>2007</v>
      </c>
      <c r="F92" s="3" t="s">
        <v>433</v>
      </c>
      <c r="G92" s="3">
        <v>411</v>
      </c>
      <c r="H92" s="3">
        <v>28.953771289537713</v>
      </c>
      <c r="I92" s="3">
        <v>39.172749391727493</v>
      </c>
      <c r="J92" s="3">
        <v>31.873479318734795</v>
      </c>
      <c r="K92" s="3" t="s">
        <v>405</v>
      </c>
      <c r="L92" s="3" t="s">
        <v>97</v>
      </c>
      <c r="M92" s="3" t="s">
        <v>84</v>
      </c>
      <c r="N92" s="3" t="s">
        <v>406</v>
      </c>
      <c r="O92" s="3" t="s">
        <v>452</v>
      </c>
    </row>
    <row r="93" spans="1:15" x14ac:dyDescent="0.25">
      <c r="A93" s="3">
        <v>-71.599999999999994</v>
      </c>
      <c r="B93" s="3">
        <v>-13.11</v>
      </c>
      <c r="C93" s="3" t="s">
        <v>54</v>
      </c>
      <c r="D93" s="3" t="s">
        <v>71</v>
      </c>
      <c r="E93" s="3">
        <v>2007</v>
      </c>
      <c r="F93" s="3" t="s">
        <v>433</v>
      </c>
      <c r="G93" s="3">
        <v>596</v>
      </c>
      <c r="H93" s="3">
        <v>30.70469798657718</v>
      </c>
      <c r="I93" s="3">
        <v>41.946308724832214</v>
      </c>
      <c r="J93" s="3">
        <v>27.348993288590606</v>
      </c>
      <c r="K93" s="3" t="s">
        <v>405</v>
      </c>
      <c r="L93" s="3" t="s">
        <v>97</v>
      </c>
      <c r="M93" s="3" t="s">
        <v>84</v>
      </c>
      <c r="N93" s="3" t="s">
        <v>406</v>
      </c>
      <c r="O93" s="3" t="s">
        <v>452</v>
      </c>
    </row>
    <row r="94" spans="1:15" x14ac:dyDescent="0.25">
      <c r="A94" s="3">
        <v>-84.33</v>
      </c>
      <c r="B94" s="3">
        <v>35.9</v>
      </c>
      <c r="C94" s="3" t="s">
        <v>422</v>
      </c>
      <c r="D94" s="3" t="s">
        <v>58</v>
      </c>
      <c r="E94" s="3">
        <v>2007</v>
      </c>
      <c r="F94" s="3">
        <v>20</v>
      </c>
      <c r="G94" s="3">
        <v>676.33066666666673</v>
      </c>
      <c r="H94" s="3">
        <v>30.646251931993813</v>
      </c>
      <c r="I94" s="3">
        <v>61.312710942182122</v>
      </c>
      <c r="J94" s="3">
        <v>8.0410371258240527</v>
      </c>
      <c r="K94" s="3" t="s">
        <v>405</v>
      </c>
      <c r="L94" s="3" t="s">
        <v>417</v>
      </c>
      <c r="M94" s="3" t="s">
        <v>73</v>
      </c>
      <c r="N94" s="3" t="s">
        <v>406</v>
      </c>
      <c r="O94" s="3" t="s">
        <v>418</v>
      </c>
    </row>
    <row r="95" spans="1:15" x14ac:dyDescent="0.25">
      <c r="A95" s="3">
        <v>-84.33</v>
      </c>
      <c r="B95" s="3">
        <v>35.9</v>
      </c>
      <c r="C95" s="3" t="s">
        <v>422</v>
      </c>
      <c r="D95" s="3" t="s">
        <v>58</v>
      </c>
      <c r="E95" s="3">
        <v>2008</v>
      </c>
      <c r="F95" s="3">
        <v>21</v>
      </c>
      <c r="G95" s="3">
        <v>550.4088888888889</v>
      </c>
      <c r="H95" s="3">
        <v>35.302845561279696</v>
      </c>
      <c r="I95" s="3">
        <v>57.142770627089355</v>
      </c>
      <c r="J95" s="3">
        <v>7.5543838116309487</v>
      </c>
      <c r="K95" s="3" t="s">
        <v>405</v>
      </c>
      <c r="L95" s="3" t="s">
        <v>417</v>
      </c>
      <c r="M95" s="3" t="s">
        <v>73</v>
      </c>
      <c r="N95" s="3" t="s">
        <v>406</v>
      </c>
      <c r="O95" s="3" t="s">
        <v>418</v>
      </c>
    </row>
    <row r="96" spans="1:15" x14ac:dyDescent="0.25">
      <c r="A96" s="3">
        <v>-51.45</v>
      </c>
      <c r="B96" s="3">
        <v>-1.7166999999999999</v>
      </c>
      <c r="C96" s="3" t="s">
        <v>35</v>
      </c>
      <c r="D96" s="3" t="s">
        <v>71</v>
      </c>
      <c r="E96" s="3">
        <v>2009</v>
      </c>
      <c r="F96" s="3" t="s">
        <v>433</v>
      </c>
      <c r="G96" s="3">
        <v>947.81349999999998</v>
      </c>
      <c r="H96" s="3">
        <v>16.778617312372106</v>
      </c>
      <c r="I96" s="3">
        <v>36.57402009994582</v>
      </c>
      <c r="J96" s="3">
        <v>46.647362587682075</v>
      </c>
      <c r="K96" s="3" t="s">
        <v>405</v>
      </c>
      <c r="L96" s="3" t="s">
        <v>97</v>
      </c>
      <c r="M96" s="3" t="s">
        <v>84</v>
      </c>
      <c r="N96" s="3" t="s">
        <v>406</v>
      </c>
      <c r="O96" s="3" t="s">
        <v>453</v>
      </c>
    </row>
    <row r="97" spans="1:15" x14ac:dyDescent="0.25">
      <c r="A97" s="3">
        <v>-51.45</v>
      </c>
      <c r="B97" s="3">
        <v>-1.7166999999999999</v>
      </c>
      <c r="C97" s="3" t="s">
        <v>35</v>
      </c>
      <c r="D97" s="3" t="s">
        <v>71</v>
      </c>
      <c r="E97" s="3">
        <v>2009</v>
      </c>
      <c r="F97" s="3" t="s">
        <v>433</v>
      </c>
      <c r="G97" s="3">
        <v>1112</v>
      </c>
      <c r="H97" s="3">
        <v>26.438848920863311</v>
      </c>
      <c r="I97" s="3">
        <v>38.579136690647481</v>
      </c>
      <c r="J97" s="3">
        <v>34.982014388489212</v>
      </c>
      <c r="K97" s="3" t="s">
        <v>405</v>
      </c>
      <c r="L97" s="3" t="s">
        <v>97</v>
      </c>
      <c r="M97" s="3" t="s">
        <v>84</v>
      </c>
      <c r="N97" s="3" t="s">
        <v>406</v>
      </c>
      <c r="O97" s="3" t="s">
        <v>450</v>
      </c>
    </row>
    <row r="98" spans="1:15" x14ac:dyDescent="0.25">
      <c r="A98" s="3">
        <v>-52.386000000000003</v>
      </c>
      <c r="B98" s="3">
        <v>-13.076000000000001</v>
      </c>
      <c r="C98" s="3" t="s">
        <v>37</v>
      </c>
      <c r="D98" s="3" t="s">
        <v>71</v>
      </c>
      <c r="E98" s="3">
        <v>2009</v>
      </c>
      <c r="F98" s="3" t="s">
        <v>433</v>
      </c>
      <c r="G98" s="3">
        <v>1155.3530999999998</v>
      </c>
      <c r="H98" s="3">
        <v>49.426448070291237</v>
      </c>
      <c r="I98" s="3">
        <v>26.089262235069096</v>
      </c>
      <c r="J98" s="3">
        <v>24.484289694639678</v>
      </c>
      <c r="K98" s="3" t="s">
        <v>405</v>
      </c>
      <c r="L98" s="3" t="s">
        <v>97</v>
      </c>
      <c r="M98" s="3" t="s">
        <v>84</v>
      </c>
      <c r="N98" s="3" t="s">
        <v>406</v>
      </c>
      <c r="O98" s="3" t="s">
        <v>453</v>
      </c>
    </row>
    <row r="99" spans="1:15" x14ac:dyDescent="0.25">
      <c r="A99" s="3">
        <v>-62.73</v>
      </c>
      <c r="B99" s="3">
        <v>-16.015999999999998</v>
      </c>
      <c r="C99" s="3" t="s">
        <v>36</v>
      </c>
      <c r="D99" s="3" t="s">
        <v>71</v>
      </c>
      <c r="E99" s="3">
        <v>2009</v>
      </c>
      <c r="F99" s="3" t="s">
        <v>433</v>
      </c>
      <c r="G99" s="3">
        <v>1414.3314999999998</v>
      </c>
      <c r="H99" s="3">
        <v>37.844027372649208</v>
      </c>
      <c r="I99" s="3">
        <v>33.052470372045029</v>
      </c>
      <c r="J99" s="3">
        <v>29.103502255305781</v>
      </c>
      <c r="K99" s="3" t="s">
        <v>405</v>
      </c>
      <c r="L99" s="3" t="s">
        <v>97</v>
      </c>
      <c r="M99" s="3" t="s">
        <v>84</v>
      </c>
      <c r="N99" s="3" t="s">
        <v>406</v>
      </c>
      <c r="O99" s="3" t="s">
        <v>453</v>
      </c>
    </row>
    <row r="100" spans="1:15" x14ac:dyDescent="0.25">
      <c r="A100" s="3">
        <v>-69.269000000000005</v>
      </c>
      <c r="B100" s="3">
        <v>-12.827999999999999</v>
      </c>
      <c r="C100" s="3" t="s">
        <v>39</v>
      </c>
      <c r="D100" s="3" t="s">
        <v>71</v>
      </c>
      <c r="E100" s="3">
        <v>2009</v>
      </c>
      <c r="F100" s="3" t="s">
        <v>433</v>
      </c>
      <c r="G100" s="3">
        <v>908.59699999999998</v>
      </c>
      <c r="H100" s="3">
        <v>36.909653014482771</v>
      </c>
      <c r="I100" s="3">
        <v>40.412526125443961</v>
      </c>
      <c r="J100" s="3">
        <v>22.677820860073279</v>
      </c>
      <c r="K100" s="3" t="s">
        <v>405</v>
      </c>
      <c r="L100" s="3" t="s">
        <v>97</v>
      </c>
      <c r="M100" s="3" t="s">
        <v>84</v>
      </c>
      <c r="N100" s="3" t="s">
        <v>406</v>
      </c>
      <c r="O100" s="3" t="s">
        <v>453</v>
      </c>
    </row>
    <row r="101" spans="1:15" x14ac:dyDescent="0.25">
      <c r="A101" s="3">
        <v>-69.293999999999997</v>
      </c>
      <c r="B101" s="3">
        <v>-12.837</v>
      </c>
      <c r="C101" s="3" t="s">
        <v>38</v>
      </c>
      <c r="D101" s="3" t="s">
        <v>71</v>
      </c>
      <c r="E101" s="3">
        <v>2009</v>
      </c>
      <c r="F101" s="3" t="s">
        <v>433</v>
      </c>
      <c r="G101" s="3">
        <v>1242.3144000000002</v>
      </c>
      <c r="H101" s="3">
        <v>40.038978860745708</v>
      </c>
      <c r="I101" s="3">
        <v>33.125624238115563</v>
      </c>
      <c r="J101" s="3">
        <v>26.835396901138708</v>
      </c>
      <c r="K101" s="3" t="s">
        <v>405</v>
      </c>
      <c r="L101" s="3" t="s">
        <v>97</v>
      </c>
      <c r="M101" s="3" t="s">
        <v>84</v>
      </c>
      <c r="N101" s="3" t="s">
        <v>406</v>
      </c>
      <c r="O101" s="3" t="s">
        <v>453</v>
      </c>
    </row>
    <row r="102" spans="1:15" x14ac:dyDescent="0.25">
      <c r="A102" s="3">
        <v>-71.537000000000006</v>
      </c>
      <c r="B102" s="3">
        <v>-13.048999999999999</v>
      </c>
      <c r="C102" s="3" t="s">
        <v>40</v>
      </c>
      <c r="D102" s="3" t="s">
        <v>71</v>
      </c>
      <c r="E102" s="3">
        <v>2009</v>
      </c>
      <c r="F102" s="3" t="s">
        <v>433</v>
      </c>
      <c r="G102" s="3">
        <v>1098.0391</v>
      </c>
      <c r="H102" s="3">
        <v>41.567736522315101</v>
      </c>
      <c r="I102" s="3">
        <v>38.002207753804036</v>
      </c>
      <c r="J102" s="3">
        <v>20.430055723880873</v>
      </c>
      <c r="K102" s="3" t="s">
        <v>405</v>
      </c>
      <c r="L102" s="3" t="s">
        <v>97</v>
      </c>
      <c r="M102" s="3" t="s">
        <v>84</v>
      </c>
      <c r="N102" s="3" t="s">
        <v>406</v>
      </c>
      <c r="O102" s="3" t="s">
        <v>453</v>
      </c>
    </row>
    <row r="103" spans="1:15" x14ac:dyDescent="0.25">
      <c r="A103" s="3">
        <v>-71.594999999999999</v>
      </c>
      <c r="B103" s="3">
        <v>-13.175000000000001</v>
      </c>
      <c r="C103" s="3" t="s">
        <v>41</v>
      </c>
      <c r="D103" s="3" t="s">
        <v>71</v>
      </c>
      <c r="E103" s="3">
        <v>2009</v>
      </c>
      <c r="F103" s="3" t="s">
        <v>433</v>
      </c>
      <c r="G103" s="3">
        <v>840.12699999999995</v>
      </c>
      <c r="H103" s="3">
        <v>47.269043846942189</v>
      </c>
      <c r="I103" s="3">
        <v>34.336118229743832</v>
      </c>
      <c r="J103" s="3">
        <v>18.394837923313975</v>
      </c>
      <c r="K103" s="3" t="s">
        <v>405</v>
      </c>
      <c r="L103" s="3" t="s">
        <v>97</v>
      </c>
      <c r="M103" s="3" t="s">
        <v>84</v>
      </c>
      <c r="N103" s="3" t="s">
        <v>406</v>
      </c>
      <c r="O103" s="3" t="s">
        <v>453</v>
      </c>
    </row>
    <row r="104" spans="1:15" x14ac:dyDescent="0.25">
      <c r="A104" s="3">
        <v>-51.45</v>
      </c>
      <c r="B104" s="3">
        <v>-1.7166999999999999</v>
      </c>
      <c r="C104" s="3" t="s">
        <v>35</v>
      </c>
      <c r="D104" s="3" t="s">
        <v>71</v>
      </c>
      <c r="E104" s="3">
        <v>2010</v>
      </c>
      <c r="F104" s="3" t="s">
        <v>433</v>
      </c>
      <c r="G104" s="3">
        <v>1007.7085</v>
      </c>
      <c r="H104" s="3">
        <v>29.055029306590153</v>
      </c>
      <c r="I104" s="3">
        <v>31.899949241273646</v>
      </c>
      <c r="J104" s="3">
        <v>39.045021452136211</v>
      </c>
      <c r="K104" s="3" t="s">
        <v>405</v>
      </c>
      <c r="L104" s="3" t="s">
        <v>97</v>
      </c>
      <c r="M104" s="3" t="s">
        <v>84</v>
      </c>
      <c r="N104" s="3" t="s">
        <v>406</v>
      </c>
      <c r="O104" s="3" t="s">
        <v>453</v>
      </c>
    </row>
    <row r="105" spans="1:15" x14ac:dyDescent="0.25">
      <c r="A105" s="3">
        <v>-52.386000000000003</v>
      </c>
      <c r="B105" s="3">
        <v>-13.076000000000001</v>
      </c>
      <c r="C105" s="3" t="s">
        <v>37</v>
      </c>
      <c r="D105" s="3" t="s">
        <v>71</v>
      </c>
      <c r="E105" s="3">
        <v>2010</v>
      </c>
      <c r="F105" s="3" t="s">
        <v>433</v>
      </c>
      <c r="G105" s="3">
        <v>827.59569999999997</v>
      </c>
      <c r="H105" s="3">
        <v>59.600358000893436</v>
      </c>
      <c r="I105" s="3">
        <v>28.900669735234242</v>
      </c>
      <c r="J105" s="3">
        <v>11.498972263872323</v>
      </c>
      <c r="K105" s="3" t="s">
        <v>405</v>
      </c>
      <c r="L105" s="3" t="s">
        <v>97</v>
      </c>
      <c r="M105" s="3" t="s">
        <v>84</v>
      </c>
      <c r="N105" s="3" t="s">
        <v>406</v>
      </c>
      <c r="O105" s="3" t="s">
        <v>453</v>
      </c>
    </row>
    <row r="106" spans="1:15" x14ac:dyDescent="0.25">
      <c r="A106" s="3">
        <v>-62.73</v>
      </c>
      <c r="B106" s="3">
        <v>-16.015999999999998</v>
      </c>
      <c r="C106" s="3" t="s">
        <v>36</v>
      </c>
      <c r="D106" s="3" t="s">
        <v>71</v>
      </c>
      <c r="E106" s="3">
        <v>2010</v>
      </c>
      <c r="F106" s="3" t="s">
        <v>433</v>
      </c>
      <c r="G106" s="3">
        <v>1203.4952000000001</v>
      </c>
      <c r="H106" s="3">
        <v>40.747150466408172</v>
      </c>
      <c r="I106" s="3">
        <v>29.551027706633143</v>
      </c>
      <c r="J106" s="3">
        <v>29.701821826958678</v>
      </c>
      <c r="K106" s="3" t="s">
        <v>405</v>
      </c>
      <c r="L106" s="3" t="s">
        <v>97</v>
      </c>
      <c r="M106" s="3" t="s">
        <v>84</v>
      </c>
      <c r="N106" s="3" t="s">
        <v>406</v>
      </c>
      <c r="O106" s="3" t="s">
        <v>453</v>
      </c>
    </row>
    <row r="107" spans="1:15" x14ac:dyDescent="0.25">
      <c r="A107" s="3">
        <v>-69.269000000000005</v>
      </c>
      <c r="B107" s="3">
        <v>-12.827999999999999</v>
      </c>
      <c r="C107" s="3" t="s">
        <v>39</v>
      </c>
      <c r="D107" s="3" t="s">
        <v>71</v>
      </c>
      <c r="E107" s="3">
        <v>2010</v>
      </c>
      <c r="F107" s="3" t="s">
        <v>433</v>
      </c>
      <c r="G107" s="3">
        <v>1144.1600000000001</v>
      </c>
      <c r="H107" s="3">
        <v>56.282338134526633</v>
      </c>
      <c r="I107" s="3">
        <v>23.607712208082784</v>
      </c>
      <c r="J107" s="3">
        <v>20.109949657390572</v>
      </c>
      <c r="K107" s="3" t="s">
        <v>405</v>
      </c>
      <c r="L107" s="3" t="s">
        <v>97</v>
      </c>
      <c r="M107" s="3" t="s">
        <v>84</v>
      </c>
      <c r="N107" s="3" t="s">
        <v>406</v>
      </c>
      <c r="O107" s="3" t="s">
        <v>453</v>
      </c>
    </row>
    <row r="108" spans="1:15" x14ac:dyDescent="0.25">
      <c r="A108" s="3">
        <v>-69.293999999999997</v>
      </c>
      <c r="B108" s="3">
        <v>-12.837</v>
      </c>
      <c r="C108" s="3" t="s">
        <v>38</v>
      </c>
      <c r="D108" s="3" t="s">
        <v>71</v>
      </c>
      <c r="E108" s="3">
        <v>2010</v>
      </c>
      <c r="F108" s="3" t="s">
        <v>433</v>
      </c>
      <c r="G108" s="3">
        <v>1134.2086999999999</v>
      </c>
      <c r="H108" s="3">
        <v>49.400961216396944</v>
      </c>
      <c r="I108" s="3">
        <v>22.920711153070862</v>
      </c>
      <c r="J108" s="3">
        <v>27.678327630532195</v>
      </c>
      <c r="K108" s="3" t="s">
        <v>405</v>
      </c>
      <c r="L108" s="3" t="s">
        <v>97</v>
      </c>
      <c r="M108" s="3" t="s">
        <v>84</v>
      </c>
      <c r="N108" s="3" t="s">
        <v>406</v>
      </c>
      <c r="O108" s="3" t="s">
        <v>453</v>
      </c>
    </row>
    <row r="109" spans="1:15" x14ac:dyDescent="0.25">
      <c r="A109" s="3">
        <v>-71.537000000000006</v>
      </c>
      <c r="B109" s="3">
        <v>-13.048999999999999</v>
      </c>
      <c r="C109" s="3" t="s">
        <v>40</v>
      </c>
      <c r="D109" s="3" t="s">
        <v>71</v>
      </c>
      <c r="E109" s="3">
        <v>2010</v>
      </c>
      <c r="F109" s="3" t="s">
        <v>433</v>
      </c>
      <c r="G109" s="3">
        <v>1023.2691</v>
      </c>
      <c r="H109" s="3">
        <v>44.205380578774438</v>
      </c>
      <c r="I109" s="3">
        <v>39.985483779389021</v>
      </c>
      <c r="J109" s="3">
        <v>15.809135641836544</v>
      </c>
      <c r="K109" s="3" t="s">
        <v>405</v>
      </c>
      <c r="L109" s="3" t="s">
        <v>97</v>
      </c>
      <c r="M109" s="3" t="s">
        <v>84</v>
      </c>
      <c r="N109" s="3" t="s">
        <v>406</v>
      </c>
      <c r="O109" s="3" t="s">
        <v>453</v>
      </c>
    </row>
    <row r="110" spans="1:15" x14ac:dyDescent="0.25">
      <c r="A110" s="3">
        <v>-71.594999999999999</v>
      </c>
      <c r="B110" s="3">
        <v>-13.175000000000001</v>
      </c>
      <c r="C110" s="3" t="s">
        <v>41</v>
      </c>
      <c r="D110" s="3" t="s">
        <v>71</v>
      </c>
      <c r="E110" s="3">
        <v>2010</v>
      </c>
      <c r="F110" s="3" t="s">
        <v>433</v>
      </c>
      <c r="G110" s="3">
        <v>705.61680000000001</v>
      </c>
      <c r="H110" s="3">
        <v>51.554894951480748</v>
      </c>
      <c r="I110" s="3">
        <v>24.698504910880807</v>
      </c>
      <c r="J110" s="3">
        <v>23.746600137638445</v>
      </c>
      <c r="K110" s="3" t="s">
        <v>405</v>
      </c>
      <c r="L110" s="3" t="s">
        <v>97</v>
      </c>
      <c r="M110" s="3" t="s">
        <v>84</v>
      </c>
      <c r="N110" s="3" t="s">
        <v>406</v>
      </c>
      <c r="O110" s="3" t="s">
        <v>453</v>
      </c>
    </row>
    <row r="111" spans="1:15" x14ac:dyDescent="0.25">
      <c r="A111" s="3">
        <v>114.02</v>
      </c>
      <c r="B111" s="3">
        <v>4.18</v>
      </c>
      <c r="C111" s="3" t="s">
        <v>459</v>
      </c>
      <c r="D111" s="3" t="s">
        <v>71</v>
      </c>
      <c r="E111" s="3">
        <v>2010</v>
      </c>
      <c r="G111" s="3">
        <v>1597.4081891891892</v>
      </c>
      <c r="H111" s="3">
        <v>43.14</v>
      </c>
      <c r="I111" s="3">
        <v>45.54</v>
      </c>
      <c r="J111" s="3">
        <v>11.32</v>
      </c>
      <c r="K111" s="3" t="s">
        <v>405</v>
      </c>
      <c r="L111" s="3" t="s">
        <v>458</v>
      </c>
      <c r="M111" s="3" t="s">
        <v>84</v>
      </c>
      <c r="N111" s="3" t="s">
        <v>406</v>
      </c>
      <c r="O111" s="3" t="s">
        <v>456</v>
      </c>
    </row>
    <row r="112" spans="1:15" x14ac:dyDescent="0.25">
      <c r="A112" s="3">
        <v>-52.386000000000003</v>
      </c>
      <c r="B112" s="3">
        <v>-13.076000000000001</v>
      </c>
      <c r="C112" s="3" t="s">
        <v>37</v>
      </c>
      <c r="D112" s="3" t="s">
        <v>71</v>
      </c>
      <c r="E112" s="3">
        <v>2011</v>
      </c>
      <c r="F112" s="3" t="s">
        <v>433</v>
      </c>
      <c r="G112" s="3">
        <v>676.2342000000001</v>
      </c>
      <c r="H112" s="3">
        <v>44.471279328966197</v>
      </c>
      <c r="I112" s="3">
        <v>46.150165135096685</v>
      </c>
      <c r="J112" s="3">
        <v>9.3785555359371049</v>
      </c>
      <c r="K112" s="3" t="s">
        <v>405</v>
      </c>
      <c r="L112" s="3" t="s">
        <v>97</v>
      </c>
      <c r="M112" s="3" t="s">
        <v>84</v>
      </c>
      <c r="N112" s="3" t="s">
        <v>406</v>
      </c>
      <c r="O112" s="3" t="s">
        <v>453</v>
      </c>
    </row>
    <row r="113" spans="1:15" x14ac:dyDescent="0.25">
      <c r="A113" s="3">
        <v>-62.73</v>
      </c>
      <c r="B113" s="3">
        <v>-16.015999999999998</v>
      </c>
      <c r="C113" s="3" t="s">
        <v>36</v>
      </c>
      <c r="D113" s="3" t="s">
        <v>71</v>
      </c>
      <c r="E113" s="3">
        <v>2011</v>
      </c>
      <c r="F113" s="3" t="s">
        <v>433</v>
      </c>
      <c r="G113" s="3">
        <v>1420.585</v>
      </c>
      <c r="H113" s="3">
        <v>40.508663684327232</v>
      </c>
      <c r="I113" s="3">
        <v>25.515192684703838</v>
      </c>
      <c r="J113" s="3">
        <v>33.976143630968934</v>
      </c>
      <c r="K113" s="3" t="s">
        <v>405</v>
      </c>
      <c r="L113" s="3" t="s">
        <v>97</v>
      </c>
      <c r="M113" s="3" t="s">
        <v>84</v>
      </c>
      <c r="N113" s="3" t="s">
        <v>406</v>
      </c>
      <c r="O113" s="3" t="s">
        <v>453</v>
      </c>
    </row>
    <row r="114" spans="1:15" x14ac:dyDescent="0.25">
      <c r="A114" s="3">
        <v>-69.269000000000005</v>
      </c>
      <c r="B114" s="3">
        <v>-12.827999999999999</v>
      </c>
      <c r="C114" s="3" t="s">
        <v>39</v>
      </c>
      <c r="D114" s="3" t="s">
        <v>71</v>
      </c>
      <c r="E114" s="3">
        <v>2011</v>
      </c>
      <c r="F114" s="3" t="s">
        <v>433</v>
      </c>
      <c r="G114" s="3">
        <v>966.33999999999992</v>
      </c>
      <c r="H114" s="3">
        <v>52.316989879338543</v>
      </c>
      <c r="I114" s="3">
        <v>33.870066436243974</v>
      </c>
      <c r="J114" s="3">
        <v>13.812943684417492</v>
      </c>
      <c r="K114" s="3" t="s">
        <v>405</v>
      </c>
      <c r="L114" s="3" t="s">
        <v>97</v>
      </c>
      <c r="M114" s="3" t="s">
        <v>84</v>
      </c>
      <c r="N114" s="3" t="s">
        <v>406</v>
      </c>
      <c r="O114" s="3" t="s">
        <v>453</v>
      </c>
    </row>
    <row r="115" spans="1:15" x14ac:dyDescent="0.25">
      <c r="A115" s="3">
        <v>-69.293999999999997</v>
      </c>
      <c r="B115" s="3">
        <v>-12.837</v>
      </c>
      <c r="C115" s="3" t="s">
        <v>38</v>
      </c>
      <c r="D115" s="3" t="s">
        <v>71</v>
      </c>
      <c r="E115" s="3">
        <v>2011</v>
      </c>
      <c r="F115" s="3" t="s">
        <v>433</v>
      </c>
      <c r="G115" s="3">
        <v>1105.6300000000001</v>
      </c>
      <c r="H115" s="3">
        <v>47.367564194169837</v>
      </c>
      <c r="I115" s="3">
        <v>37.150764722375477</v>
      </c>
      <c r="J115" s="3">
        <v>15.48167108345468</v>
      </c>
      <c r="K115" s="3" t="s">
        <v>405</v>
      </c>
      <c r="L115" s="3" t="s">
        <v>97</v>
      </c>
      <c r="M115" s="3" t="s">
        <v>84</v>
      </c>
      <c r="N115" s="3" t="s">
        <v>406</v>
      </c>
      <c r="O115" s="3" t="s">
        <v>453</v>
      </c>
    </row>
    <row r="116" spans="1:15" x14ac:dyDescent="0.25">
      <c r="A116" s="3">
        <v>27.3</v>
      </c>
      <c r="B116" s="3">
        <v>114.3</v>
      </c>
      <c r="D116" s="3" t="s">
        <v>470</v>
      </c>
      <c r="E116" s="3">
        <v>2011</v>
      </c>
      <c r="G116" s="3">
        <v>1999.556</v>
      </c>
      <c r="H116" s="3">
        <v>28.5</v>
      </c>
      <c r="I116" s="3">
        <v>61.8</v>
      </c>
      <c r="J116" s="3">
        <v>9.6999999999999993</v>
      </c>
      <c r="K116" s="3" t="s">
        <v>405</v>
      </c>
      <c r="L116" s="3" t="s">
        <v>468</v>
      </c>
      <c r="M116" s="3" t="s">
        <v>84</v>
      </c>
      <c r="N116" s="3" t="s">
        <v>406</v>
      </c>
      <c r="O116" s="3" t="s">
        <v>471</v>
      </c>
    </row>
    <row r="117" spans="1:15" x14ac:dyDescent="0.25">
      <c r="A117" s="3">
        <v>143.55000000000001</v>
      </c>
      <c r="B117" s="3">
        <v>43.25</v>
      </c>
      <c r="C117" s="3" t="s">
        <v>460</v>
      </c>
      <c r="D117" s="3" t="s">
        <v>461</v>
      </c>
      <c r="E117" s="3">
        <v>2012</v>
      </c>
      <c r="F117" s="3">
        <v>150</v>
      </c>
      <c r="G117" s="3">
        <v>742</v>
      </c>
      <c r="H117" s="3">
        <v>36</v>
      </c>
      <c r="I117" s="3">
        <v>44</v>
      </c>
      <c r="J117" s="3">
        <v>20</v>
      </c>
      <c r="K117" s="3" t="s">
        <v>405</v>
      </c>
      <c r="L117" s="3" t="s">
        <v>462</v>
      </c>
      <c r="M117" s="3" t="s">
        <v>84</v>
      </c>
      <c r="N117" s="3" t="s">
        <v>406</v>
      </c>
      <c r="O117" s="3" t="s">
        <v>463</v>
      </c>
    </row>
    <row r="118" spans="1:15" x14ac:dyDescent="0.25">
      <c r="A118" s="3" t="s">
        <v>370</v>
      </c>
      <c r="B118" s="3">
        <v>5.2679999999999998</v>
      </c>
      <c r="C118" s="3" t="s">
        <v>368</v>
      </c>
      <c r="D118" s="3" t="s">
        <v>369</v>
      </c>
      <c r="E118" s="3">
        <v>2015</v>
      </c>
      <c r="G118" s="3">
        <v>1297</v>
      </c>
      <c r="H118" s="3">
        <v>37</v>
      </c>
      <c r="I118" s="3">
        <v>30</v>
      </c>
      <c r="J118" s="3">
        <v>33</v>
      </c>
      <c r="K118" s="3" t="s">
        <v>405</v>
      </c>
      <c r="L118" s="3" t="s">
        <v>464</v>
      </c>
      <c r="M118" s="3" t="s">
        <v>84</v>
      </c>
      <c r="N118" s="3" t="s">
        <v>406</v>
      </c>
      <c r="O118" s="3" t="s">
        <v>465</v>
      </c>
    </row>
    <row r="119" spans="1:15" x14ac:dyDescent="0.25">
      <c r="A119" s="3" t="s">
        <v>374</v>
      </c>
      <c r="B119" s="3">
        <v>6.6909999999999998</v>
      </c>
      <c r="C119" s="3" t="s">
        <v>372</v>
      </c>
      <c r="D119" s="3" t="s">
        <v>373</v>
      </c>
      <c r="E119" s="3">
        <v>2015</v>
      </c>
      <c r="F119" s="3">
        <v>60</v>
      </c>
      <c r="G119" s="3">
        <v>1658</v>
      </c>
      <c r="H119" s="3">
        <v>52</v>
      </c>
      <c r="I119" s="3">
        <v>23</v>
      </c>
      <c r="J119" s="3">
        <v>25</v>
      </c>
      <c r="K119" s="3" t="s">
        <v>405</v>
      </c>
      <c r="L119" s="3" t="s">
        <v>464</v>
      </c>
      <c r="M119" s="3" t="s">
        <v>84</v>
      </c>
      <c r="N119" s="3" t="s">
        <v>406</v>
      </c>
      <c r="O119" s="3" t="s">
        <v>465</v>
      </c>
    </row>
    <row r="120" spans="1:15" x14ac:dyDescent="0.25">
      <c r="A120" s="3" t="s">
        <v>377</v>
      </c>
      <c r="B120" s="3">
        <v>7.2615999999999996</v>
      </c>
      <c r="C120" s="3" t="s">
        <v>375</v>
      </c>
      <c r="D120" s="3" t="s">
        <v>376</v>
      </c>
      <c r="E120" s="3">
        <v>2015</v>
      </c>
      <c r="G120" s="3">
        <v>1505.01</v>
      </c>
      <c r="H120" s="3">
        <v>60</v>
      </c>
      <c r="I120" s="3">
        <v>22</v>
      </c>
      <c r="J120" s="3">
        <v>19</v>
      </c>
      <c r="K120" s="3" t="s">
        <v>405</v>
      </c>
      <c r="L120" s="3" t="s">
        <v>464</v>
      </c>
      <c r="M120" s="3" t="s">
        <v>84</v>
      </c>
      <c r="N120" s="3" t="s">
        <v>406</v>
      </c>
      <c r="O120" s="3" t="s">
        <v>465</v>
      </c>
    </row>
    <row r="121" spans="1:15" x14ac:dyDescent="0.25">
      <c r="A121" s="3" t="s">
        <v>379</v>
      </c>
      <c r="B121" s="3">
        <v>7.3011999999999997</v>
      </c>
      <c r="C121" s="3" t="s">
        <v>375</v>
      </c>
      <c r="D121" s="3" t="s">
        <v>378</v>
      </c>
      <c r="E121" s="3">
        <v>2015</v>
      </c>
      <c r="G121" s="3">
        <v>1016.6</v>
      </c>
      <c r="H121" s="3">
        <v>28.999999999999996</v>
      </c>
      <c r="I121" s="3">
        <v>39</v>
      </c>
      <c r="J121" s="3">
        <v>31</v>
      </c>
      <c r="K121" s="3" t="s">
        <v>405</v>
      </c>
      <c r="L121" s="3" t="s">
        <v>464</v>
      </c>
      <c r="M121" s="3" t="s">
        <v>84</v>
      </c>
      <c r="N121" s="3" t="s">
        <v>406</v>
      </c>
      <c r="O121" s="3" t="s">
        <v>465</v>
      </c>
    </row>
    <row r="122" spans="1:15" x14ac:dyDescent="0.25">
      <c r="A122" s="3">
        <v>117.79</v>
      </c>
      <c r="B122" s="3">
        <v>4.95</v>
      </c>
      <c r="C122" s="3" t="s">
        <v>454</v>
      </c>
      <c r="D122" s="3" t="s">
        <v>71</v>
      </c>
      <c r="E122" s="3">
        <v>2016</v>
      </c>
      <c r="G122" s="3">
        <v>1257.4967027027026</v>
      </c>
      <c r="H122" s="3">
        <v>55.88</v>
      </c>
      <c r="I122" s="3">
        <v>34.32</v>
      </c>
      <c r="J122" s="3">
        <v>9.8000000000000007</v>
      </c>
      <c r="K122" s="3" t="s">
        <v>405</v>
      </c>
      <c r="L122" s="3" t="s">
        <v>455</v>
      </c>
      <c r="M122" s="3" t="s">
        <v>84</v>
      </c>
      <c r="N122" s="3" t="s">
        <v>406</v>
      </c>
      <c r="O122" s="3" t="s">
        <v>456</v>
      </c>
    </row>
    <row r="123" spans="1:15" x14ac:dyDescent="0.25">
      <c r="A123" s="3">
        <v>116.95</v>
      </c>
      <c r="B123" s="3">
        <v>4.75</v>
      </c>
      <c r="C123" s="3" t="s">
        <v>457</v>
      </c>
      <c r="D123" s="3" t="s">
        <v>71</v>
      </c>
      <c r="E123" s="3">
        <v>2016</v>
      </c>
      <c r="G123" s="3">
        <v>1428.0911743243244</v>
      </c>
      <c r="H123" s="3">
        <v>48.98</v>
      </c>
      <c r="I123" s="3">
        <v>44.02</v>
      </c>
      <c r="J123" s="3">
        <v>7</v>
      </c>
      <c r="K123" s="3" t="s">
        <v>405</v>
      </c>
      <c r="L123" s="3" t="s">
        <v>458</v>
      </c>
      <c r="M123" s="3" t="s">
        <v>84</v>
      </c>
      <c r="N123" s="3" t="s">
        <v>406</v>
      </c>
      <c r="O123" s="3" t="s">
        <v>456</v>
      </c>
    </row>
    <row r="124" spans="1:15" x14ac:dyDescent="0.25">
      <c r="A124" s="3">
        <v>3.08</v>
      </c>
      <c r="B124" s="3">
        <v>37.020000000000003</v>
      </c>
      <c r="C124" s="3" t="s">
        <v>389</v>
      </c>
      <c r="D124" s="3" t="s">
        <v>472</v>
      </c>
      <c r="E124" s="3">
        <v>2016</v>
      </c>
      <c r="G124" s="3">
        <v>1779</v>
      </c>
      <c r="H124" s="3">
        <v>46</v>
      </c>
      <c r="I124" s="3">
        <v>28</v>
      </c>
      <c r="J124" s="3">
        <v>26</v>
      </c>
      <c r="K124" s="3" t="s">
        <v>405</v>
      </c>
      <c r="L124" s="3" t="s">
        <v>468</v>
      </c>
      <c r="M124" s="3" t="s">
        <v>84</v>
      </c>
      <c r="N124" s="3" t="s">
        <v>406</v>
      </c>
      <c r="O124" s="3" t="s">
        <v>473</v>
      </c>
    </row>
    <row r="125" spans="1:15" x14ac:dyDescent="0.25">
      <c r="A125" s="3">
        <v>3.08</v>
      </c>
      <c r="B125" s="3">
        <v>37.020000000000003</v>
      </c>
      <c r="C125" s="3" t="s">
        <v>389</v>
      </c>
      <c r="D125" s="3" t="s">
        <v>472</v>
      </c>
      <c r="E125" s="3">
        <v>2016</v>
      </c>
      <c r="G125" s="3">
        <v>1324</v>
      </c>
      <c r="H125" s="3">
        <v>36</v>
      </c>
      <c r="I125" s="3">
        <v>34</v>
      </c>
      <c r="J125" s="3">
        <v>30</v>
      </c>
      <c r="K125" s="3" t="s">
        <v>405</v>
      </c>
      <c r="L125" s="3" t="s">
        <v>468</v>
      </c>
      <c r="M125" s="3" t="s">
        <v>84</v>
      </c>
      <c r="N125" s="3" t="s">
        <v>406</v>
      </c>
      <c r="O125" s="3" t="s">
        <v>473</v>
      </c>
    </row>
    <row r="126" spans="1:15" x14ac:dyDescent="0.25">
      <c r="A126" s="3">
        <v>3.08</v>
      </c>
      <c r="B126" s="3">
        <v>37.020000000000003</v>
      </c>
      <c r="C126" s="3" t="s">
        <v>389</v>
      </c>
      <c r="D126" s="3" t="s">
        <v>472</v>
      </c>
      <c r="E126" s="3">
        <v>2016</v>
      </c>
      <c r="G126" s="3">
        <v>1265</v>
      </c>
      <c r="H126" s="3">
        <v>41</v>
      </c>
      <c r="I126" s="3">
        <v>31</v>
      </c>
      <c r="J126" s="3">
        <v>28</v>
      </c>
      <c r="K126" s="3" t="s">
        <v>405</v>
      </c>
      <c r="L126" s="3" t="s">
        <v>468</v>
      </c>
      <c r="M126" s="3" t="s">
        <v>84</v>
      </c>
      <c r="N126" s="3" t="s">
        <v>406</v>
      </c>
      <c r="O126" s="3" t="s">
        <v>473</v>
      </c>
    </row>
    <row r="127" spans="1:15" x14ac:dyDescent="0.25">
      <c r="A127" s="3">
        <v>3.08</v>
      </c>
      <c r="B127" s="3">
        <v>37.020000000000003</v>
      </c>
      <c r="C127" s="3" t="s">
        <v>389</v>
      </c>
      <c r="D127" s="3" t="s">
        <v>472</v>
      </c>
      <c r="E127" s="3">
        <v>2016</v>
      </c>
      <c r="G127" s="3">
        <v>575</v>
      </c>
      <c r="H127" s="3">
        <v>9</v>
      </c>
      <c r="I127" s="3">
        <v>19</v>
      </c>
      <c r="J127" s="3">
        <v>72</v>
      </c>
      <c r="K127" s="3" t="s">
        <v>405</v>
      </c>
      <c r="L127" s="3" t="s">
        <v>468</v>
      </c>
      <c r="M127" s="3" t="s">
        <v>84</v>
      </c>
      <c r="N127" s="3" t="s">
        <v>406</v>
      </c>
      <c r="O127" s="3" t="s">
        <v>473</v>
      </c>
    </row>
    <row r="128" spans="1:15" x14ac:dyDescent="0.25">
      <c r="A128" s="3">
        <v>1.33</v>
      </c>
      <c r="B128" s="3">
        <v>5.44</v>
      </c>
      <c r="D128" s="3" t="s">
        <v>466</v>
      </c>
      <c r="E128" s="3">
        <v>2017</v>
      </c>
      <c r="F128" s="3">
        <v>25</v>
      </c>
      <c r="G128" s="3">
        <v>1880.0000000000002</v>
      </c>
      <c r="H128" s="3">
        <v>51</v>
      </c>
      <c r="I128" s="3">
        <v>21</v>
      </c>
      <c r="J128" s="3">
        <v>28.000000000000004</v>
      </c>
      <c r="K128" s="3" t="s">
        <v>405</v>
      </c>
      <c r="L128" s="3" t="s">
        <v>366</v>
      </c>
      <c r="M128" s="3" t="s">
        <v>84</v>
      </c>
      <c r="N128" s="3" t="s">
        <v>406</v>
      </c>
      <c r="O128" s="3" t="s">
        <v>365</v>
      </c>
    </row>
  </sheetData>
  <sortState xmlns:xlrd2="http://schemas.microsoft.com/office/spreadsheetml/2017/richdata2" ref="A2:O129">
    <sortCondition ref="E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BD7A4-1D85-4E10-9989-18ECD6AD97AD}">
  <dimension ref="A1:V21"/>
  <sheetViews>
    <sheetView workbookViewId="0">
      <selection activeCell="N24" sqref="N24"/>
    </sheetView>
  </sheetViews>
  <sheetFormatPr defaultColWidth="9" defaultRowHeight="15" x14ac:dyDescent="0.25"/>
  <cols>
    <col min="1" max="2" width="9" style="3"/>
    <col min="3" max="3" width="23.5" style="3" customWidth="1"/>
    <col min="4" max="13" width="9" style="3"/>
    <col min="14" max="14" width="9.5" style="3" bestFit="1" customWidth="1"/>
    <col min="15" max="16384" width="9" style="3"/>
  </cols>
  <sheetData>
    <row r="1" spans="1:22" ht="20.100000000000001" customHeight="1" x14ac:dyDescent="0.25">
      <c r="A1" s="3" t="s">
        <v>128</v>
      </c>
      <c r="B1" s="3" t="s">
        <v>122</v>
      </c>
      <c r="C1" s="3" t="s">
        <v>129</v>
      </c>
      <c r="D1" s="3" t="s">
        <v>137</v>
      </c>
      <c r="E1" s="3" t="s">
        <v>138</v>
      </c>
      <c r="F1" s="3" t="s">
        <v>123</v>
      </c>
      <c r="G1" s="3" t="s">
        <v>124</v>
      </c>
      <c r="H1" s="3" t="s">
        <v>155</v>
      </c>
      <c r="I1" s="7" t="s">
        <v>139</v>
      </c>
      <c r="J1" s="7" t="s">
        <v>121</v>
      </c>
      <c r="K1" s="7" t="s">
        <v>144</v>
      </c>
      <c r="L1" s="7" t="s">
        <v>145</v>
      </c>
      <c r="M1" s="7" t="s">
        <v>159</v>
      </c>
      <c r="N1" s="7" t="s">
        <v>160</v>
      </c>
      <c r="O1" s="7" t="s">
        <v>156</v>
      </c>
      <c r="P1" s="7" t="s">
        <v>157</v>
      </c>
      <c r="Q1" s="7" t="s">
        <v>158</v>
      </c>
      <c r="R1" s="3" t="s">
        <v>161</v>
      </c>
      <c r="S1" s="3" t="s">
        <v>162</v>
      </c>
      <c r="T1" s="3" t="s">
        <v>163</v>
      </c>
      <c r="U1" s="3" t="s">
        <v>120</v>
      </c>
      <c r="V1" s="3" t="s">
        <v>126</v>
      </c>
    </row>
    <row r="2" spans="1:22" x14ac:dyDescent="0.25">
      <c r="A2" s="3">
        <v>1</v>
      </c>
      <c r="B2" s="3" t="s">
        <v>350</v>
      </c>
      <c r="C2" s="3" t="s">
        <v>71</v>
      </c>
      <c r="D2" s="3">
        <v>117.79</v>
      </c>
      <c r="E2" s="3">
        <v>4.95</v>
      </c>
      <c r="G2" s="3">
        <v>2016</v>
      </c>
      <c r="I2" s="3">
        <v>26.7</v>
      </c>
      <c r="J2" s="3">
        <v>2600</v>
      </c>
      <c r="K2" s="13">
        <v>702.68915747027029</v>
      </c>
      <c r="L2" s="13">
        <v>431.57286836756748</v>
      </c>
      <c r="M2" s="13">
        <v>123.23467686486487</v>
      </c>
      <c r="N2" s="13">
        <v>1257.4967027027026</v>
      </c>
      <c r="O2" s="13">
        <v>55.88</v>
      </c>
      <c r="P2" s="13">
        <v>34.32</v>
      </c>
      <c r="Q2" s="13">
        <v>9.8000000000000007</v>
      </c>
      <c r="R2" s="14" t="s">
        <v>136</v>
      </c>
      <c r="S2" s="3" t="s">
        <v>383</v>
      </c>
      <c r="T2" s="14" t="s">
        <v>84</v>
      </c>
      <c r="U2" s="14" t="s">
        <v>119</v>
      </c>
      <c r="V2" s="3" t="s">
        <v>354</v>
      </c>
    </row>
    <row r="3" spans="1:22" x14ac:dyDescent="0.25">
      <c r="A3" s="3">
        <v>1</v>
      </c>
      <c r="B3" s="3" t="s">
        <v>351</v>
      </c>
      <c r="C3" s="3" t="s">
        <v>71</v>
      </c>
      <c r="D3" s="3">
        <v>116.95</v>
      </c>
      <c r="E3" s="3">
        <v>4.75</v>
      </c>
      <c r="G3" s="3">
        <v>2016</v>
      </c>
      <c r="I3" s="3">
        <v>26.7</v>
      </c>
      <c r="J3" s="3">
        <v>2600</v>
      </c>
      <c r="K3" s="13">
        <v>699.479057184054</v>
      </c>
      <c r="L3" s="13">
        <v>628.64573493756757</v>
      </c>
      <c r="M3" s="13">
        <v>99.966382202702704</v>
      </c>
      <c r="N3" s="13">
        <v>1428.0911743243244</v>
      </c>
      <c r="O3" s="13">
        <v>48.98</v>
      </c>
      <c r="P3" s="13">
        <v>44.02</v>
      </c>
      <c r="Q3" s="13">
        <v>7</v>
      </c>
      <c r="R3" s="14" t="s">
        <v>136</v>
      </c>
      <c r="S3" s="3" t="s">
        <v>361</v>
      </c>
      <c r="T3" s="14" t="s">
        <v>84</v>
      </c>
      <c r="U3" s="14" t="s">
        <v>119</v>
      </c>
      <c r="V3" s="3" t="s">
        <v>354</v>
      </c>
    </row>
    <row r="4" spans="1:22" x14ac:dyDescent="0.25">
      <c r="A4" s="3">
        <v>1</v>
      </c>
      <c r="B4" s="3" t="s">
        <v>352</v>
      </c>
      <c r="C4" s="3" t="s">
        <v>71</v>
      </c>
      <c r="D4" s="3">
        <v>114.02</v>
      </c>
      <c r="E4" s="3">
        <v>4.18</v>
      </c>
      <c r="G4" s="3">
        <v>2010</v>
      </c>
      <c r="I4" s="3">
        <v>26.7</v>
      </c>
      <c r="J4" s="3">
        <v>2600</v>
      </c>
      <c r="K4" s="13">
        <v>689.12189281621625</v>
      </c>
      <c r="L4" s="13">
        <v>727.45968935675671</v>
      </c>
      <c r="M4" s="13">
        <v>180.82660701621623</v>
      </c>
      <c r="N4" s="13">
        <v>1597.4081891891892</v>
      </c>
      <c r="O4" s="13">
        <v>43.14</v>
      </c>
      <c r="P4" s="13">
        <v>45.54</v>
      </c>
      <c r="Q4" s="13">
        <v>11.32</v>
      </c>
      <c r="R4" s="14" t="s">
        <v>136</v>
      </c>
      <c r="S4" s="3" t="s">
        <v>361</v>
      </c>
      <c r="T4" s="14" t="s">
        <v>84</v>
      </c>
      <c r="U4" s="14" t="s">
        <v>119</v>
      </c>
      <c r="V4" s="3" t="s">
        <v>354</v>
      </c>
    </row>
    <row r="5" spans="1:22" x14ac:dyDescent="0.25">
      <c r="A5" s="3">
        <v>2</v>
      </c>
      <c r="B5" s="3" t="s">
        <v>357</v>
      </c>
      <c r="C5" s="3" t="s">
        <v>358</v>
      </c>
      <c r="D5" s="3">
        <v>143.55000000000001</v>
      </c>
      <c r="E5" s="3">
        <v>43.25</v>
      </c>
      <c r="F5" s="3">
        <f>G5-H5</f>
        <v>1862</v>
      </c>
      <c r="G5" s="3">
        <v>2012</v>
      </c>
      <c r="H5" s="3">
        <v>150</v>
      </c>
      <c r="I5" s="3">
        <v>6.4</v>
      </c>
      <c r="J5" s="3">
        <v>832</v>
      </c>
      <c r="K5" s="15">
        <v>263.2</v>
      </c>
      <c r="L5" s="15">
        <v>328.8</v>
      </c>
      <c r="M5" s="15">
        <v>150</v>
      </c>
      <c r="N5" s="15">
        <v>742</v>
      </c>
      <c r="O5" s="15">
        <v>36</v>
      </c>
      <c r="P5" s="15">
        <v>44</v>
      </c>
      <c r="Q5" s="15">
        <v>20</v>
      </c>
      <c r="R5" s="14" t="s">
        <v>136</v>
      </c>
      <c r="S5" s="3" t="s">
        <v>363</v>
      </c>
      <c r="T5" s="14" t="s">
        <v>84</v>
      </c>
      <c r="U5" s="14" t="s">
        <v>119</v>
      </c>
      <c r="V5" s="3" t="s">
        <v>359</v>
      </c>
    </row>
    <row r="6" spans="1:22" x14ac:dyDescent="0.25">
      <c r="A6" s="3">
        <v>3</v>
      </c>
      <c r="B6" s="3" t="s">
        <v>368</v>
      </c>
      <c r="C6" s="3" t="s">
        <v>369</v>
      </c>
      <c r="D6" s="3" t="s">
        <v>370</v>
      </c>
      <c r="E6" s="3">
        <v>5.2679999999999998</v>
      </c>
      <c r="G6" s="3">
        <v>2015</v>
      </c>
      <c r="I6" s="16" t="s">
        <v>371</v>
      </c>
      <c r="J6" s="3">
        <v>2050</v>
      </c>
      <c r="K6" s="3">
        <v>483.67</v>
      </c>
      <c r="L6" s="3">
        <v>391.33</v>
      </c>
      <c r="M6" s="3">
        <v>422</v>
      </c>
      <c r="N6" s="3">
        <v>1297</v>
      </c>
      <c r="O6" s="3">
        <v>37</v>
      </c>
      <c r="P6" s="3">
        <v>30</v>
      </c>
      <c r="Q6" s="3">
        <v>33</v>
      </c>
      <c r="R6" s="14" t="s">
        <v>136</v>
      </c>
      <c r="S6" s="3" t="s">
        <v>362</v>
      </c>
      <c r="T6" s="14" t="s">
        <v>84</v>
      </c>
      <c r="U6" s="14" t="s">
        <v>119</v>
      </c>
      <c r="V6" s="3" t="s">
        <v>360</v>
      </c>
    </row>
    <row r="7" spans="1:22" x14ac:dyDescent="0.25">
      <c r="A7" s="3">
        <v>3</v>
      </c>
      <c r="B7" s="3" t="s">
        <v>372</v>
      </c>
      <c r="C7" s="3" t="s">
        <v>373</v>
      </c>
      <c r="D7" s="3" t="s">
        <v>374</v>
      </c>
      <c r="E7" s="3">
        <v>6.6909999999999998</v>
      </c>
      <c r="F7" s="3">
        <f>G7-60</f>
        <v>1955</v>
      </c>
      <c r="G7" s="3">
        <v>2015</v>
      </c>
      <c r="H7" s="3">
        <v>60</v>
      </c>
      <c r="I7" s="3">
        <v>25.7</v>
      </c>
      <c r="J7" s="3">
        <v>1500</v>
      </c>
      <c r="K7" s="3">
        <v>859</v>
      </c>
      <c r="L7" s="3">
        <v>382</v>
      </c>
      <c r="M7" s="3">
        <v>417</v>
      </c>
      <c r="N7" s="3">
        <v>1658</v>
      </c>
      <c r="O7" s="17">
        <v>52</v>
      </c>
      <c r="P7" s="3">
        <v>23</v>
      </c>
      <c r="Q7" s="3">
        <v>25</v>
      </c>
      <c r="R7" s="14" t="s">
        <v>136</v>
      </c>
      <c r="S7" s="3" t="s">
        <v>362</v>
      </c>
      <c r="T7" s="14" t="s">
        <v>84</v>
      </c>
      <c r="U7" s="14" t="s">
        <v>119</v>
      </c>
      <c r="V7" s="3" t="s">
        <v>360</v>
      </c>
    </row>
    <row r="8" spans="1:22" x14ac:dyDescent="0.25">
      <c r="A8" s="3">
        <v>3</v>
      </c>
      <c r="B8" s="3" t="s">
        <v>375</v>
      </c>
      <c r="C8" s="3" t="s">
        <v>376</v>
      </c>
      <c r="D8" s="3" t="s">
        <v>377</v>
      </c>
      <c r="E8" s="3">
        <v>7.2615999999999996</v>
      </c>
      <c r="G8" s="3">
        <v>2015</v>
      </c>
      <c r="I8" s="3">
        <v>26.4</v>
      </c>
      <c r="J8" s="3">
        <v>1200</v>
      </c>
      <c r="K8" s="3">
        <v>895.67</v>
      </c>
      <c r="L8" s="3">
        <v>323.67</v>
      </c>
      <c r="M8" s="3">
        <v>285.67</v>
      </c>
      <c r="N8" s="3">
        <v>1505.01</v>
      </c>
      <c r="O8" s="3">
        <v>60</v>
      </c>
      <c r="P8" s="3">
        <v>22</v>
      </c>
      <c r="Q8" s="3">
        <v>19</v>
      </c>
      <c r="R8" s="14" t="s">
        <v>136</v>
      </c>
      <c r="S8" s="3" t="s">
        <v>362</v>
      </c>
      <c r="T8" s="14" t="s">
        <v>84</v>
      </c>
      <c r="U8" s="14" t="s">
        <v>119</v>
      </c>
      <c r="V8" s="3" t="s">
        <v>360</v>
      </c>
    </row>
    <row r="9" spans="1:22" x14ac:dyDescent="0.25">
      <c r="A9" s="3">
        <v>3</v>
      </c>
      <c r="B9" s="3" t="s">
        <v>375</v>
      </c>
      <c r="C9" s="3" t="s">
        <v>378</v>
      </c>
      <c r="D9" s="3" t="s">
        <v>379</v>
      </c>
      <c r="E9" s="3">
        <v>7.3011999999999997</v>
      </c>
      <c r="G9" s="3">
        <v>2015</v>
      </c>
      <c r="I9" s="3">
        <v>26.4</v>
      </c>
      <c r="J9" s="3">
        <v>1200</v>
      </c>
      <c r="K9" s="3">
        <v>299.2</v>
      </c>
      <c r="L9" s="3">
        <v>400</v>
      </c>
      <c r="M9" s="3">
        <v>317.39999999999998</v>
      </c>
      <c r="N9" s="3">
        <v>1016.6</v>
      </c>
      <c r="O9" s="3">
        <v>28.999999999999996</v>
      </c>
      <c r="P9" s="3">
        <v>39</v>
      </c>
      <c r="Q9" s="3">
        <v>31</v>
      </c>
      <c r="R9" s="14" t="s">
        <v>136</v>
      </c>
      <c r="S9" s="3" t="s">
        <v>362</v>
      </c>
      <c r="T9" s="14" t="s">
        <v>84</v>
      </c>
      <c r="U9" s="14" t="s">
        <v>119</v>
      </c>
      <c r="V9" s="3" t="s">
        <v>360</v>
      </c>
    </row>
    <row r="10" spans="1:22" s="14" customFormat="1" x14ac:dyDescent="0.25">
      <c r="A10" s="14">
        <v>4</v>
      </c>
      <c r="C10" s="14" t="s">
        <v>364</v>
      </c>
      <c r="D10" s="14">
        <v>1.33</v>
      </c>
      <c r="E10" s="14">
        <v>5.44</v>
      </c>
      <c r="F10" s="14">
        <v>1992</v>
      </c>
      <c r="G10" s="14">
        <v>2017</v>
      </c>
      <c r="H10" s="14">
        <f>G10-F10</f>
        <v>25</v>
      </c>
      <c r="I10" s="14">
        <v>25.5</v>
      </c>
      <c r="J10" s="14">
        <v>1500</v>
      </c>
      <c r="K10" s="14">
        <v>958.80000000000007</v>
      </c>
      <c r="L10" s="14">
        <v>394.8</v>
      </c>
      <c r="M10" s="14">
        <v>526.40000000000009</v>
      </c>
      <c r="N10" s="14">
        <v>1880.0000000000002</v>
      </c>
      <c r="O10" s="14">
        <v>51</v>
      </c>
      <c r="P10" s="14">
        <v>21</v>
      </c>
      <c r="Q10" s="14">
        <v>28.000000000000004</v>
      </c>
      <c r="R10" s="14" t="s">
        <v>136</v>
      </c>
      <c r="S10" s="14" t="s">
        <v>367</v>
      </c>
      <c r="T10" s="14" t="s">
        <v>84</v>
      </c>
      <c r="U10" s="14" t="s">
        <v>119</v>
      </c>
      <c r="V10" s="14" t="s">
        <v>365</v>
      </c>
    </row>
    <row r="11" spans="1:22" x14ac:dyDescent="0.25">
      <c r="A11" s="3">
        <v>5</v>
      </c>
      <c r="C11" s="3" t="s">
        <v>380</v>
      </c>
      <c r="D11" s="3">
        <v>35.299999999999997</v>
      </c>
      <c r="E11" s="3">
        <v>135.72</v>
      </c>
      <c r="F11" s="3">
        <v>1898</v>
      </c>
      <c r="G11" s="3">
        <v>2000</v>
      </c>
      <c r="H11" s="3">
        <f>G11-F11</f>
        <v>102</v>
      </c>
      <c r="I11" s="3">
        <v>10.5</v>
      </c>
      <c r="J11" s="3">
        <v>700</v>
      </c>
      <c r="K11" s="13">
        <v>391.8</v>
      </c>
      <c r="L11" s="13">
        <v>373.07</v>
      </c>
      <c r="M11" s="13">
        <v>358.24</v>
      </c>
      <c r="N11" s="13">
        <v>1123.1199999999999</v>
      </c>
      <c r="O11" s="13">
        <v>35</v>
      </c>
      <c r="P11" s="13">
        <v>34</v>
      </c>
      <c r="Q11" s="13">
        <v>31</v>
      </c>
      <c r="R11" s="14" t="s">
        <v>136</v>
      </c>
      <c r="S11" s="3" t="s">
        <v>382</v>
      </c>
      <c r="T11" s="14" t="s">
        <v>84</v>
      </c>
      <c r="U11" s="14" t="s">
        <v>119</v>
      </c>
      <c r="V11" s="3" t="s">
        <v>381</v>
      </c>
    </row>
    <row r="12" spans="1:22" x14ac:dyDescent="0.25">
      <c r="A12" s="3">
        <v>6</v>
      </c>
      <c r="C12" s="3" t="s">
        <v>384</v>
      </c>
      <c r="D12" s="3">
        <v>27.3</v>
      </c>
      <c r="E12" s="3">
        <v>114.3</v>
      </c>
      <c r="G12" s="3">
        <v>2011</v>
      </c>
      <c r="I12" s="3">
        <v>15.8</v>
      </c>
      <c r="J12" s="3">
        <v>1591</v>
      </c>
      <c r="K12" s="13">
        <v>569.44399999999996</v>
      </c>
      <c r="L12" s="13">
        <v>1236.1120000000001</v>
      </c>
      <c r="M12" s="13">
        <v>194</v>
      </c>
      <c r="N12" s="13">
        <v>1999.556</v>
      </c>
      <c r="O12" s="13">
        <v>28.5</v>
      </c>
      <c r="P12" s="13">
        <v>61.8</v>
      </c>
      <c r="Q12" s="13">
        <v>9.6999999999999993</v>
      </c>
      <c r="R12" s="14" t="s">
        <v>136</v>
      </c>
      <c r="S12" s="3" t="s">
        <v>382</v>
      </c>
      <c r="T12" s="14" t="s">
        <v>84</v>
      </c>
      <c r="U12" s="14" t="s">
        <v>119</v>
      </c>
      <c r="V12" s="3" t="s">
        <v>385</v>
      </c>
    </row>
    <row r="13" spans="1:22" x14ac:dyDescent="0.25">
      <c r="A13" s="3">
        <v>7</v>
      </c>
      <c r="B13" s="3" t="s">
        <v>389</v>
      </c>
      <c r="C13" s="3" t="s">
        <v>388</v>
      </c>
      <c r="D13" s="3">
        <v>3.08</v>
      </c>
      <c r="E13" s="3">
        <v>37.020000000000003</v>
      </c>
      <c r="G13" s="3">
        <v>2016</v>
      </c>
      <c r="I13" s="3">
        <v>14.7</v>
      </c>
      <c r="J13" s="3">
        <v>2227</v>
      </c>
      <c r="K13" s="3">
        <f>N13*O13/100</f>
        <v>818.34</v>
      </c>
      <c r="L13" s="3">
        <f>N13*P13/100</f>
        <v>498.12</v>
      </c>
      <c r="M13" s="3">
        <f>N13*Q13/100</f>
        <v>462.54</v>
      </c>
      <c r="N13" s="3">
        <v>1779</v>
      </c>
      <c r="O13" s="15">
        <v>46</v>
      </c>
      <c r="P13" s="15">
        <v>28</v>
      </c>
      <c r="Q13" s="15">
        <v>26</v>
      </c>
      <c r="R13" s="14" t="s">
        <v>136</v>
      </c>
      <c r="S13" s="3" t="s">
        <v>382</v>
      </c>
      <c r="T13" s="14" t="s">
        <v>84</v>
      </c>
      <c r="U13" s="14" t="s">
        <v>119</v>
      </c>
      <c r="V13" s="3" t="s">
        <v>386</v>
      </c>
    </row>
    <row r="14" spans="1:22" x14ac:dyDescent="0.25">
      <c r="A14" s="3">
        <v>7</v>
      </c>
      <c r="B14" s="3" t="s">
        <v>389</v>
      </c>
      <c r="C14" s="3" t="s">
        <v>388</v>
      </c>
      <c r="D14" s="3">
        <v>3.08</v>
      </c>
      <c r="E14" s="3">
        <v>37.020000000000003</v>
      </c>
      <c r="G14" s="3">
        <v>2016</v>
      </c>
      <c r="I14" s="3">
        <v>11.3</v>
      </c>
      <c r="J14" s="3">
        <v>1995</v>
      </c>
      <c r="K14" s="3">
        <f t="shared" ref="K14:K16" si="0">N14*O14/100</f>
        <v>476.64</v>
      </c>
      <c r="L14" s="3">
        <f t="shared" ref="L14:L16" si="1">N14*P14/100</f>
        <v>450.16</v>
      </c>
      <c r="M14" s="3">
        <f t="shared" ref="M14:M16" si="2">N14*Q14/100</f>
        <v>397.2</v>
      </c>
      <c r="N14" s="3">
        <v>1324</v>
      </c>
      <c r="O14" s="15">
        <v>36</v>
      </c>
      <c r="P14" s="15">
        <v>34</v>
      </c>
      <c r="Q14" s="15">
        <v>30</v>
      </c>
      <c r="R14" s="14" t="s">
        <v>136</v>
      </c>
      <c r="S14" s="3" t="s">
        <v>382</v>
      </c>
      <c r="T14" s="14" t="s">
        <v>84</v>
      </c>
      <c r="U14" s="14" t="s">
        <v>119</v>
      </c>
      <c r="V14" s="3" t="s">
        <v>386</v>
      </c>
    </row>
    <row r="15" spans="1:22" x14ac:dyDescent="0.25">
      <c r="A15" s="3">
        <v>7</v>
      </c>
      <c r="B15" s="3" t="s">
        <v>389</v>
      </c>
      <c r="C15" s="3" t="s">
        <v>388</v>
      </c>
      <c r="D15" s="3">
        <v>3.08</v>
      </c>
      <c r="E15" s="3">
        <v>37.020000000000003</v>
      </c>
      <c r="G15" s="3">
        <v>2016</v>
      </c>
      <c r="I15" s="3">
        <v>9.3000000000000007</v>
      </c>
      <c r="J15" s="3">
        <v>1545</v>
      </c>
      <c r="K15" s="3">
        <f t="shared" si="0"/>
        <v>518.65</v>
      </c>
      <c r="L15" s="3">
        <f t="shared" si="1"/>
        <v>392.15</v>
      </c>
      <c r="M15" s="3">
        <f t="shared" si="2"/>
        <v>354.2</v>
      </c>
      <c r="N15" s="3">
        <v>1265</v>
      </c>
      <c r="O15" s="15">
        <v>41</v>
      </c>
      <c r="P15" s="15">
        <v>31</v>
      </c>
      <c r="Q15" s="15">
        <v>28</v>
      </c>
      <c r="R15" s="14" t="s">
        <v>136</v>
      </c>
      <c r="S15" s="3" t="s">
        <v>382</v>
      </c>
      <c r="T15" s="14" t="s">
        <v>84</v>
      </c>
      <c r="U15" s="14" t="s">
        <v>119</v>
      </c>
      <c r="V15" s="3" t="s">
        <v>386</v>
      </c>
    </row>
    <row r="16" spans="1:22" x14ac:dyDescent="0.25">
      <c r="A16" s="3">
        <v>7</v>
      </c>
      <c r="B16" s="3" t="s">
        <v>389</v>
      </c>
      <c r="C16" s="3" t="s">
        <v>388</v>
      </c>
      <c r="D16" s="3">
        <v>3.08</v>
      </c>
      <c r="E16" s="3">
        <v>37.020000000000003</v>
      </c>
      <c r="G16" s="3">
        <v>2016</v>
      </c>
      <c r="I16" s="3">
        <v>6</v>
      </c>
      <c r="J16" s="3">
        <v>1051</v>
      </c>
      <c r="K16" s="3">
        <f t="shared" si="0"/>
        <v>51.75</v>
      </c>
      <c r="L16" s="3">
        <f t="shared" si="1"/>
        <v>109.25</v>
      </c>
      <c r="M16" s="3">
        <f t="shared" si="2"/>
        <v>414</v>
      </c>
      <c r="N16" s="3">
        <v>575</v>
      </c>
      <c r="O16" s="15">
        <v>9</v>
      </c>
      <c r="P16" s="15">
        <v>19</v>
      </c>
      <c r="Q16" s="15">
        <v>72</v>
      </c>
      <c r="R16" s="14" t="s">
        <v>136</v>
      </c>
      <c r="S16" s="3" t="s">
        <v>382</v>
      </c>
      <c r="T16" s="14" t="s">
        <v>387</v>
      </c>
      <c r="U16" s="14" t="s">
        <v>119</v>
      </c>
      <c r="V16" s="3" t="s">
        <v>386</v>
      </c>
    </row>
    <row r="17" spans="1:16" x14ac:dyDescent="0.25">
      <c r="P17" s="17"/>
    </row>
    <row r="18" spans="1:16" x14ac:dyDescent="0.25">
      <c r="A18" s="3" t="s">
        <v>356</v>
      </c>
      <c r="C18" s="3" t="s">
        <v>355</v>
      </c>
      <c r="D18" s="3">
        <v>-155.12</v>
      </c>
      <c r="E18" s="3">
        <v>19.84</v>
      </c>
      <c r="I18" s="3">
        <v>21.2</v>
      </c>
      <c r="J18" s="3">
        <v>3460</v>
      </c>
      <c r="K18" s="3">
        <v>316</v>
      </c>
      <c r="L18" s="3">
        <v>1111</v>
      </c>
      <c r="M18" s="3">
        <v>1427</v>
      </c>
      <c r="N18" s="3">
        <f>SUM(K18:M18)</f>
        <v>2854</v>
      </c>
    </row>
    <row r="19" spans="1:16" x14ac:dyDescent="0.25">
      <c r="A19" s="3" t="s">
        <v>356</v>
      </c>
      <c r="C19" s="3" t="s">
        <v>355</v>
      </c>
      <c r="D19" s="3">
        <v>-155.12</v>
      </c>
      <c r="E19" s="3">
        <v>19.84</v>
      </c>
      <c r="I19" s="3">
        <v>21.2</v>
      </c>
      <c r="J19" s="3">
        <v>3460</v>
      </c>
      <c r="K19" s="3">
        <v>189</v>
      </c>
      <c r="L19" s="3">
        <v>291</v>
      </c>
      <c r="M19" s="3">
        <v>480</v>
      </c>
      <c r="N19" s="3">
        <f t="shared" ref="N19:N21" si="3">SUM(K19:M19)</f>
        <v>960</v>
      </c>
    </row>
    <row r="20" spans="1:16" x14ac:dyDescent="0.25">
      <c r="A20" s="3" t="s">
        <v>356</v>
      </c>
      <c r="C20" s="3" t="s">
        <v>355</v>
      </c>
      <c r="D20" s="3">
        <v>-155.12</v>
      </c>
      <c r="E20" s="3">
        <v>19.84</v>
      </c>
      <c r="I20" s="3">
        <v>21.2</v>
      </c>
      <c r="J20" s="3">
        <v>3460</v>
      </c>
      <c r="K20" s="3">
        <v>385</v>
      </c>
      <c r="L20" s="3">
        <v>1071</v>
      </c>
      <c r="M20" s="3">
        <v>1456</v>
      </c>
      <c r="N20" s="3">
        <f t="shared" si="3"/>
        <v>2912</v>
      </c>
    </row>
    <row r="21" spans="1:16" x14ac:dyDescent="0.25">
      <c r="A21" s="3" t="s">
        <v>356</v>
      </c>
      <c r="C21" s="3" t="s">
        <v>355</v>
      </c>
      <c r="D21" s="3">
        <v>-155.12</v>
      </c>
      <c r="E21" s="3">
        <v>19.84</v>
      </c>
      <c r="I21" s="3">
        <v>21.2</v>
      </c>
      <c r="J21" s="3">
        <v>3460</v>
      </c>
      <c r="K21" s="3">
        <v>266</v>
      </c>
      <c r="L21" s="3">
        <v>562</v>
      </c>
      <c r="M21" s="3">
        <v>828</v>
      </c>
      <c r="N21" s="3">
        <f t="shared" si="3"/>
        <v>1656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1279C-DD89-4166-9B06-ABBACD15F04B}">
  <dimension ref="A1:C116"/>
  <sheetViews>
    <sheetView workbookViewId="0">
      <selection activeCell="C3" sqref="C3"/>
    </sheetView>
  </sheetViews>
  <sheetFormatPr defaultRowHeight="13.5" x14ac:dyDescent="0.15"/>
  <cols>
    <col min="1" max="1" width="21.375" style="1" customWidth="1"/>
    <col min="2" max="2" width="35.875" style="1" customWidth="1"/>
  </cols>
  <sheetData>
    <row r="1" spans="1:3" ht="15" x14ac:dyDescent="0.25">
      <c r="A1" s="3" t="s">
        <v>190</v>
      </c>
      <c r="B1" s="3" t="s">
        <v>162</v>
      </c>
    </row>
    <row r="2" spans="1:3" ht="15" x14ac:dyDescent="0.25">
      <c r="A2" s="3" t="s">
        <v>166</v>
      </c>
      <c r="B2" s="3" t="s">
        <v>94</v>
      </c>
    </row>
    <row r="3" spans="1:3" ht="15.75" x14ac:dyDescent="0.25">
      <c r="A3" s="6" t="s">
        <v>184</v>
      </c>
      <c r="B3" s="3" t="s">
        <v>74</v>
      </c>
      <c r="C3" s="3" t="s">
        <v>366</v>
      </c>
    </row>
    <row r="4" spans="1:3" ht="15" x14ac:dyDescent="0.25">
      <c r="A4" s="3" t="s">
        <v>172</v>
      </c>
      <c r="B4" s="3" t="s">
        <v>105</v>
      </c>
    </row>
    <row r="5" spans="1:3" ht="15" x14ac:dyDescent="0.25">
      <c r="A5" s="3" t="s">
        <v>171</v>
      </c>
      <c r="B5" s="3" t="s">
        <v>133</v>
      </c>
    </row>
    <row r="6" spans="1:3" ht="15" x14ac:dyDescent="0.25">
      <c r="A6" s="3" t="s">
        <v>126</v>
      </c>
      <c r="B6" s="3" t="s">
        <v>79</v>
      </c>
    </row>
    <row r="7" spans="1:3" ht="15" x14ac:dyDescent="0.25">
      <c r="A7" s="3" t="s">
        <v>118</v>
      </c>
      <c r="B7" s="3" t="s">
        <v>98</v>
      </c>
    </row>
    <row r="8" spans="1:3" ht="15" x14ac:dyDescent="0.25">
      <c r="A8" s="3" t="s">
        <v>164</v>
      </c>
      <c r="B8" s="3" t="s">
        <v>95</v>
      </c>
    </row>
    <row r="9" spans="1:3" ht="15" x14ac:dyDescent="0.25">
      <c r="A9" s="3" t="s">
        <v>193</v>
      </c>
      <c r="B9" s="3" t="s">
        <v>135</v>
      </c>
    </row>
    <row r="10" spans="1:3" ht="15" x14ac:dyDescent="0.25">
      <c r="A10" s="3" t="s">
        <v>179</v>
      </c>
    </row>
    <row r="11" spans="1:3" ht="15" x14ac:dyDescent="0.25">
      <c r="A11" s="3" t="s">
        <v>178</v>
      </c>
      <c r="B11"/>
    </row>
    <row r="12" spans="1:3" ht="15" x14ac:dyDescent="0.25">
      <c r="A12" s="3" t="s">
        <v>173</v>
      </c>
      <c r="B12"/>
    </row>
    <row r="13" spans="1:3" ht="15" x14ac:dyDescent="0.25">
      <c r="A13" s="3" t="s">
        <v>180</v>
      </c>
      <c r="B13"/>
    </row>
    <row r="14" spans="1:3" ht="15" x14ac:dyDescent="0.25">
      <c r="A14" s="3" t="s">
        <v>185</v>
      </c>
      <c r="B14"/>
    </row>
    <row r="15" spans="1:3" ht="15" x14ac:dyDescent="0.25">
      <c r="A15" s="3" t="s">
        <v>186</v>
      </c>
      <c r="B15"/>
    </row>
    <row r="16" spans="1:3" ht="15" x14ac:dyDescent="0.25">
      <c r="A16" s="3" t="s">
        <v>182</v>
      </c>
      <c r="B16"/>
    </row>
    <row r="17" spans="1:2" ht="15" x14ac:dyDescent="0.25">
      <c r="A17" s="3" t="s">
        <v>170</v>
      </c>
      <c r="B17"/>
    </row>
    <row r="18" spans="1:2" ht="15" x14ac:dyDescent="0.25">
      <c r="A18" s="3" t="s">
        <v>195</v>
      </c>
      <c r="B18"/>
    </row>
    <row r="19" spans="1:2" ht="15" x14ac:dyDescent="0.25">
      <c r="A19" s="3" t="s">
        <v>165</v>
      </c>
      <c r="B19"/>
    </row>
    <row r="20" spans="1:2" ht="15.75" x14ac:dyDescent="0.25">
      <c r="A20" s="6" t="s">
        <v>141</v>
      </c>
      <c r="B20"/>
    </row>
    <row r="21" spans="1:2" ht="15" x14ac:dyDescent="0.25">
      <c r="A21" s="3" t="s">
        <v>181</v>
      </c>
      <c r="B21"/>
    </row>
    <row r="22" spans="1:2" ht="15" x14ac:dyDescent="0.25">
      <c r="A22" s="3" t="s">
        <v>175</v>
      </c>
      <c r="B22"/>
    </row>
    <row r="23" spans="1:2" ht="15" x14ac:dyDescent="0.25">
      <c r="A23" s="3" t="s">
        <v>187</v>
      </c>
      <c r="B23"/>
    </row>
    <row r="24" spans="1:2" ht="15" x14ac:dyDescent="0.25">
      <c r="A24" s="3" t="s">
        <v>183</v>
      </c>
      <c r="B24"/>
    </row>
    <row r="25" spans="1:2" ht="15" x14ac:dyDescent="0.25">
      <c r="A25" s="3" t="s">
        <v>167</v>
      </c>
      <c r="B25"/>
    </row>
    <row r="26" spans="1:2" ht="15" x14ac:dyDescent="0.25">
      <c r="A26" s="3" t="s">
        <v>191</v>
      </c>
      <c r="B26"/>
    </row>
    <row r="27" spans="1:2" x14ac:dyDescent="0.15">
      <c r="B27"/>
    </row>
    <row r="28" spans="1:2" x14ac:dyDescent="0.15">
      <c r="A28"/>
      <c r="B28"/>
    </row>
    <row r="29" spans="1:2" x14ac:dyDescent="0.15">
      <c r="A29"/>
      <c r="B29"/>
    </row>
    <row r="30" spans="1:2" x14ac:dyDescent="0.15">
      <c r="A30"/>
      <c r="B30"/>
    </row>
    <row r="31" spans="1:2" x14ac:dyDescent="0.15">
      <c r="A31"/>
      <c r="B31"/>
    </row>
    <row r="32" spans="1:2" x14ac:dyDescent="0.15">
      <c r="A32"/>
      <c r="B32"/>
    </row>
    <row r="33" spans="1:2" x14ac:dyDescent="0.15">
      <c r="A33"/>
      <c r="B33"/>
    </row>
    <row r="34" spans="1:2" x14ac:dyDescent="0.15">
      <c r="A34"/>
      <c r="B34"/>
    </row>
    <row r="35" spans="1:2" x14ac:dyDescent="0.15">
      <c r="A35"/>
      <c r="B35"/>
    </row>
    <row r="36" spans="1:2" x14ac:dyDescent="0.15">
      <c r="A36"/>
      <c r="B36"/>
    </row>
    <row r="37" spans="1:2" x14ac:dyDescent="0.15">
      <c r="A37"/>
      <c r="B37"/>
    </row>
    <row r="38" spans="1:2" x14ac:dyDescent="0.15">
      <c r="A38"/>
      <c r="B38"/>
    </row>
    <row r="39" spans="1:2" x14ac:dyDescent="0.15">
      <c r="A39"/>
      <c r="B39"/>
    </row>
    <row r="40" spans="1:2" x14ac:dyDescent="0.15">
      <c r="A40"/>
      <c r="B40"/>
    </row>
    <row r="41" spans="1:2" x14ac:dyDescent="0.15">
      <c r="A41"/>
      <c r="B41"/>
    </row>
    <row r="42" spans="1:2" x14ac:dyDescent="0.15">
      <c r="A42"/>
      <c r="B42"/>
    </row>
    <row r="43" spans="1:2" x14ac:dyDescent="0.15">
      <c r="A43"/>
      <c r="B43"/>
    </row>
    <row r="44" spans="1:2" x14ac:dyDescent="0.15">
      <c r="A44"/>
      <c r="B44"/>
    </row>
    <row r="45" spans="1:2" x14ac:dyDescent="0.15">
      <c r="A45"/>
      <c r="B45"/>
    </row>
    <row r="46" spans="1:2" x14ac:dyDescent="0.15">
      <c r="A46"/>
      <c r="B46"/>
    </row>
    <row r="47" spans="1:2" x14ac:dyDescent="0.15">
      <c r="A47"/>
      <c r="B47"/>
    </row>
    <row r="48" spans="1:2" x14ac:dyDescent="0.15">
      <c r="A48"/>
      <c r="B48"/>
    </row>
    <row r="49" spans="1:2" x14ac:dyDescent="0.15">
      <c r="A49"/>
      <c r="B49"/>
    </row>
    <row r="50" spans="1:2" x14ac:dyDescent="0.15">
      <c r="A50"/>
      <c r="B50"/>
    </row>
    <row r="51" spans="1:2" x14ac:dyDescent="0.15">
      <c r="A51"/>
      <c r="B51"/>
    </row>
    <row r="52" spans="1:2" x14ac:dyDescent="0.15">
      <c r="A52"/>
      <c r="B52"/>
    </row>
    <row r="53" spans="1:2" x14ac:dyDescent="0.15">
      <c r="A53"/>
      <c r="B53"/>
    </row>
    <row r="54" spans="1:2" x14ac:dyDescent="0.15">
      <c r="A54"/>
      <c r="B54"/>
    </row>
    <row r="55" spans="1:2" x14ac:dyDescent="0.15">
      <c r="A55"/>
      <c r="B55"/>
    </row>
    <row r="56" spans="1:2" x14ac:dyDescent="0.15">
      <c r="A56"/>
      <c r="B56"/>
    </row>
    <row r="57" spans="1:2" x14ac:dyDescent="0.15">
      <c r="A57"/>
      <c r="B57"/>
    </row>
    <row r="58" spans="1:2" x14ac:dyDescent="0.15">
      <c r="A58"/>
      <c r="B58"/>
    </row>
    <row r="59" spans="1:2" x14ac:dyDescent="0.15">
      <c r="A59"/>
      <c r="B59"/>
    </row>
    <row r="60" spans="1:2" x14ac:dyDescent="0.15">
      <c r="A60"/>
      <c r="B60"/>
    </row>
    <row r="61" spans="1:2" x14ac:dyDescent="0.15">
      <c r="A61"/>
      <c r="B61"/>
    </row>
    <row r="62" spans="1:2" x14ac:dyDescent="0.15">
      <c r="A62"/>
      <c r="B62"/>
    </row>
    <row r="63" spans="1:2" x14ac:dyDescent="0.15">
      <c r="A63"/>
      <c r="B63"/>
    </row>
    <row r="64" spans="1:2" x14ac:dyDescent="0.15">
      <c r="A64"/>
      <c r="B64"/>
    </row>
    <row r="65" spans="1:2" x14ac:dyDescent="0.15">
      <c r="A65"/>
      <c r="B65"/>
    </row>
    <row r="66" spans="1:2" x14ac:dyDescent="0.15">
      <c r="A66"/>
      <c r="B66"/>
    </row>
    <row r="67" spans="1:2" x14ac:dyDescent="0.15">
      <c r="A67"/>
      <c r="B67"/>
    </row>
    <row r="68" spans="1:2" x14ac:dyDescent="0.15">
      <c r="A68"/>
      <c r="B68"/>
    </row>
    <row r="69" spans="1:2" x14ac:dyDescent="0.15">
      <c r="A69"/>
      <c r="B69"/>
    </row>
    <row r="70" spans="1:2" x14ac:dyDescent="0.15">
      <c r="A70"/>
      <c r="B70"/>
    </row>
    <row r="71" spans="1:2" x14ac:dyDescent="0.15">
      <c r="A71"/>
      <c r="B71"/>
    </row>
    <row r="72" spans="1:2" x14ac:dyDescent="0.15">
      <c r="A72"/>
      <c r="B72"/>
    </row>
    <row r="73" spans="1:2" x14ac:dyDescent="0.15">
      <c r="A73"/>
      <c r="B73"/>
    </row>
    <row r="74" spans="1:2" x14ac:dyDescent="0.15">
      <c r="A74"/>
      <c r="B74"/>
    </row>
    <row r="75" spans="1:2" x14ac:dyDescent="0.15">
      <c r="A75"/>
      <c r="B75"/>
    </row>
    <row r="76" spans="1:2" x14ac:dyDescent="0.15">
      <c r="A76"/>
      <c r="B76"/>
    </row>
    <row r="77" spans="1:2" x14ac:dyDescent="0.15">
      <c r="A77"/>
      <c r="B77"/>
    </row>
    <row r="78" spans="1:2" x14ac:dyDescent="0.15">
      <c r="A78"/>
      <c r="B78"/>
    </row>
    <row r="79" spans="1:2" x14ac:dyDescent="0.15">
      <c r="A79"/>
      <c r="B79"/>
    </row>
    <row r="80" spans="1:2" x14ac:dyDescent="0.15">
      <c r="A80"/>
      <c r="B80"/>
    </row>
    <row r="81" spans="1:2" x14ac:dyDescent="0.15">
      <c r="A81"/>
      <c r="B81"/>
    </row>
    <row r="82" spans="1:2" x14ac:dyDescent="0.15">
      <c r="A82"/>
      <c r="B82"/>
    </row>
    <row r="83" spans="1:2" x14ac:dyDescent="0.15">
      <c r="A83"/>
      <c r="B83"/>
    </row>
    <row r="84" spans="1:2" x14ac:dyDescent="0.15">
      <c r="A84"/>
      <c r="B84"/>
    </row>
    <row r="85" spans="1:2" x14ac:dyDescent="0.15">
      <c r="A85"/>
      <c r="B85"/>
    </row>
    <row r="86" spans="1:2" x14ac:dyDescent="0.15">
      <c r="A86"/>
      <c r="B86"/>
    </row>
    <row r="87" spans="1:2" x14ac:dyDescent="0.15">
      <c r="A87"/>
      <c r="B87"/>
    </row>
    <row r="88" spans="1:2" x14ac:dyDescent="0.15">
      <c r="A88"/>
      <c r="B88"/>
    </row>
    <row r="89" spans="1:2" x14ac:dyDescent="0.15">
      <c r="A89"/>
      <c r="B89"/>
    </row>
    <row r="90" spans="1:2" x14ac:dyDescent="0.15">
      <c r="A90"/>
      <c r="B90"/>
    </row>
    <row r="91" spans="1:2" x14ac:dyDescent="0.15">
      <c r="A91"/>
      <c r="B91"/>
    </row>
    <row r="92" spans="1:2" x14ac:dyDescent="0.15">
      <c r="A92"/>
      <c r="B92"/>
    </row>
    <row r="93" spans="1:2" x14ac:dyDescent="0.15">
      <c r="A93"/>
      <c r="B93"/>
    </row>
    <row r="94" spans="1:2" x14ac:dyDescent="0.15">
      <c r="A94"/>
      <c r="B94"/>
    </row>
    <row r="95" spans="1:2" x14ac:dyDescent="0.15">
      <c r="A95"/>
      <c r="B95"/>
    </row>
    <row r="96" spans="1:2" x14ac:dyDescent="0.15">
      <c r="A96"/>
      <c r="B96"/>
    </row>
    <row r="97" spans="1:2" x14ac:dyDescent="0.15">
      <c r="A97"/>
      <c r="B97"/>
    </row>
    <row r="98" spans="1:2" x14ac:dyDescent="0.15">
      <c r="A98"/>
      <c r="B98"/>
    </row>
    <row r="99" spans="1:2" x14ac:dyDescent="0.15">
      <c r="A99"/>
      <c r="B99"/>
    </row>
    <row r="100" spans="1:2" x14ac:dyDescent="0.15">
      <c r="A100"/>
      <c r="B100"/>
    </row>
    <row r="101" spans="1:2" x14ac:dyDescent="0.15">
      <c r="A101"/>
      <c r="B101"/>
    </row>
    <row r="102" spans="1:2" x14ac:dyDescent="0.15">
      <c r="A102"/>
      <c r="B102"/>
    </row>
    <row r="103" spans="1:2" x14ac:dyDescent="0.15">
      <c r="A103"/>
      <c r="B103"/>
    </row>
    <row r="104" spans="1:2" x14ac:dyDescent="0.15">
      <c r="A104"/>
      <c r="B104"/>
    </row>
    <row r="105" spans="1:2" x14ac:dyDescent="0.15">
      <c r="A105"/>
      <c r="B105"/>
    </row>
    <row r="106" spans="1:2" x14ac:dyDescent="0.15">
      <c r="A106"/>
      <c r="B106"/>
    </row>
    <row r="107" spans="1:2" x14ac:dyDescent="0.15">
      <c r="A107"/>
      <c r="B107"/>
    </row>
    <row r="108" spans="1:2" x14ac:dyDescent="0.15">
      <c r="A108"/>
      <c r="B108"/>
    </row>
    <row r="109" spans="1:2" x14ac:dyDescent="0.15">
      <c r="A109"/>
      <c r="B109"/>
    </row>
    <row r="110" spans="1:2" x14ac:dyDescent="0.15">
      <c r="A110"/>
      <c r="B110"/>
    </row>
    <row r="111" spans="1:2" x14ac:dyDescent="0.15">
      <c r="A111"/>
      <c r="B111"/>
    </row>
    <row r="112" spans="1:2" x14ac:dyDescent="0.15">
      <c r="A112"/>
      <c r="B112"/>
    </row>
    <row r="113" spans="1:2" x14ac:dyDescent="0.15">
      <c r="A113"/>
      <c r="B113"/>
    </row>
    <row r="114" spans="1:2" x14ac:dyDescent="0.15">
      <c r="A114"/>
      <c r="B114"/>
    </row>
    <row r="115" spans="1:2" x14ac:dyDescent="0.15">
      <c r="A115"/>
      <c r="B115"/>
    </row>
    <row r="116" spans="1:2" x14ac:dyDescent="0.15">
      <c r="A116"/>
      <c r="B116"/>
    </row>
  </sheetData>
  <sortState xmlns:xlrd2="http://schemas.microsoft.com/office/spreadsheetml/2017/richdata2" ref="A1:A116">
    <sortCondition descending="1" ref="A1:A116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4C059-C3F4-4295-9603-1B150ACE547F}">
  <dimension ref="A1:Q113"/>
  <sheetViews>
    <sheetView topLeftCell="B1" workbookViewId="0">
      <selection activeCell="G11" sqref="G11"/>
    </sheetView>
  </sheetViews>
  <sheetFormatPr defaultColWidth="9" defaultRowHeight="15" x14ac:dyDescent="0.25"/>
  <cols>
    <col min="1" max="1" width="26.125" style="3" bestFit="1" customWidth="1"/>
    <col min="2" max="2" width="18.125" style="3" bestFit="1" customWidth="1"/>
    <col min="3" max="3" width="12.375" style="3" bestFit="1" customWidth="1"/>
    <col min="4" max="4" width="9.625" style="3" bestFit="1" customWidth="1"/>
    <col min="5" max="5" width="8.25" style="3" bestFit="1" customWidth="1"/>
    <col min="6" max="6" width="8.75" style="3" bestFit="1" customWidth="1"/>
    <col min="7" max="7" width="7.75" style="3" bestFit="1" customWidth="1"/>
    <col min="8" max="8" width="8.5" style="3" bestFit="1" customWidth="1"/>
    <col min="9" max="9" width="10" style="3" bestFit="1" customWidth="1"/>
    <col min="10" max="10" width="8.625" style="3" bestFit="1" customWidth="1"/>
    <col min="11" max="11" width="8.875" style="3" bestFit="1" customWidth="1"/>
    <col min="12" max="12" width="9.125" style="3" bestFit="1" customWidth="1"/>
    <col min="13" max="13" width="8.625" style="3" bestFit="1" customWidth="1"/>
    <col min="14" max="14" width="7.25" style="3" bestFit="1" customWidth="1"/>
    <col min="15" max="17" width="5" style="3" bestFit="1" customWidth="1"/>
    <col min="18" max="16384" width="9" style="3"/>
  </cols>
  <sheetData>
    <row r="1" spans="1:17" x14ac:dyDescent="0.25">
      <c r="A1" s="3" t="s">
        <v>196</v>
      </c>
      <c r="B1" s="3" t="s">
        <v>197</v>
      </c>
      <c r="C1" s="3" t="s">
        <v>315</v>
      </c>
      <c r="D1" s="3" t="s">
        <v>317</v>
      </c>
      <c r="E1" s="3" t="s">
        <v>319</v>
      </c>
      <c r="F1" s="3" t="s">
        <v>319</v>
      </c>
      <c r="G1" s="3" t="s">
        <v>322</v>
      </c>
      <c r="H1" s="3" t="s">
        <v>322</v>
      </c>
      <c r="I1" s="3" t="s">
        <v>336</v>
      </c>
      <c r="J1" s="3" t="s">
        <v>337</v>
      </c>
      <c r="K1" s="3" t="s">
        <v>338</v>
      </c>
      <c r="L1" s="3" t="s">
        <v>339</v>
      </c>
      <c r="M1" s="3" t="s">
        <v>340</v>
      </c>
      <c r="N1" s="3" t="s">
        <v>341</v>
      </c>
      <c r="O1" s="3" t="s">
        <v>342</v>
      </c>
      <c r="P1" s="3" t="s">
        <v>325</v>
      </c>
    </row>
    <row r="2" spans="1:17" x14ac:dyDescent="0.25">
      <c r="C2" s="3" t="s">
        <v>316</v>
      </c>
      <c r="D2" s="3" t="s">
        <v>318</v>
      </c>
      <c r="E2" s="3" t="s">
        <v>320</v>
      </c>
      <c r="F2" s="3" t="s">
        <v>321</v>
      </c>
      <c r="G2" s="3" t="s">
        <v>323</v>
      </c>
      <c r="H2" s="3" t="s">
        <v>324</v>
      </c>
    </row>
    <row r="3" spans="1:17" x14ac:dyDescent="0.25">
      <c r="A3" s="3" t="s">
        <v>198</v>
      </c>
      <c r="B3" s="3" t="s">
        <v>199</v>
      </c>
      <c r="C3" s="3" t="s">
        <v>326</v>
      </c>
      <c r="D3" s="3" t="s">
        <v>327</v>
      </c>
      <c r="E3" s="3" t="s">
        <v>328</v>
      </c>
      <c r="F3" s="3" t="s">
        <v>329</v>
      </c>
      <c r="G3" s="3">
        <v>44.257599999999996</v>
      </c>
      <c r="H3" s="3">
        <v>122.2012</v>
      </c>
      <c r="I3" s="3">
        <v>241</v>
      </c>
      <c r="J3" s="3">
        <v>633</v>
      </c>
      <c r="K3" s="3">
        <v>160</v>
      </c>
      <c r="L3" s="3">
        <v>793</v>
      </c>
      <c r="M3" s="3">
        <v>68</v>
      </c>
      <c r="N3" s="3">
        <v>1102</v>
      </c>
      <c r="O3" s="3">
        <v>1598</v>
      </c>
      <c r="P3" s="3">
        <v>2194</v>
      </c>
      <c r="Q3" s="3">
        <v>1895</v>
      </c>
    </row>
    <row r="4" spans="1:17" x14ac:dyDescent="0.25">
      <c r="A4" s="3" t="s">
        <v>200</v>
      </c>
      <c r="B4" s="3" t="s">
        <v>199</v>
      </c>
      <c r="C4" s="3" t="s">
        <v>326</v>
      </c>
      <c r="D4" s="3" t="s">
        <v>327</v>
      </c>
      <c r="E4" s="3" t="s">
        <v>328</v>
      </c>
      <c r="F4" s="3" t="s">
        <v>329</v>
      </c>
      <c r="G4" s="3">
        <v>44.247900000000001</v>
      </c>
      <c r="H4" s="3">
        <v>122.2008</v>
      </c>
      <c r="I4" s="3">
        <v>143</v>
      </c>
      <c r="J4" s="3">
        <v>234</v>
      </c>
      <c r="K4" s="3">
        <v>69</v>
      </c>
      <c r="L4" s="3">
        <v>303</v>
      </c>
      <c r="M4" s="3">
        <v>76</v>
      </c>
      <c r="N4" s="3">
        <v>522</v>
      </c>
      <c r="O4" s="3">
        <v>2060</v>
      </c>
      <c r="P4" s="3">
        <v>2656</v>
      </c>
    </row>
    <row r="5" spans="1:17" x14ac:dyDescent="0.25">
      <c r="A5" s="3" t="s">
        <v>201</v>
      </c>
      <c r="B5" s="3" t="s">
        <v>199</v>
      </c>
      <c r="C5" s="3" t="s">
        <v>326</v>
      </c>
      <c r="D5" s="3" t="s">
        <v>327</v>
      </c>
      <c r="E5" s="3" t="s">
        <v>328</v>
      </c>
      <c r="F5" s="3" t="s">
        <v>329</v>
      </c>
      <c r="G5" s="3">
        <v>44.233400000000003</v>
      </c>
      <c r="H5" s="3">
        <v>122.17310000000001</v>
      </c>
      <c r="I5" s="3">
        <v>168</v>
      </c>
      <c r="J5" s="3">
        <v>461</v>
      </c>
      <c r="K5" s="3">
        <v>161</v>
      </c>
      <c r="L5" s="3">
        <v>622</v>
      </c>
      <c r="M5" s="3">
        <v>119</v>
      </c>
      <c r="N5" s="3">
        <v>909</v>
      </c>
      <c r="O5" s="3">
        <v>1513</v>
      </c>
      <c r="P5" s="3">
        <v>2072</v>
      </c>
    </row>
    <row r="6" spans="1:17" x14ac:dyDescent="0.25">
      <c r="A6" s="3" t="s">
        <v>202</v>
      </c>
      <c r="B6" s="3" t="s">
        <v>199</v>
      </c>
      <c r="C6" s="3" t="s">
        <v>326</v>
      </c>
      <c r="D6" s="3" t="s">
        <v>327</v>
      </c>
      <c r="E6" s="3" t="s">
        <v>328</v>
      </c>
      <c r="F6" s="3" t="s">
        <v>329</v>
      </c>
      <c r="G6" s="3">
        <v>44.258699999999997</v>
      </c>
      <c r="H6" s="3">
        <v>122.1818</v>
      </c>
      <c r="I6" s="3">
        <v>140</v>
      </c>
      <c r="J6" s="3">
        <v>269</v>
      </c>
      <c r="K6" s="3">
        <v>77</v>
      </c>
      <c r="L6" s="3">
        <v>346</v>
      </c>
      <c r="M6" s="3">
        <v>150</v>
      </c>
      <c r="N6" s="3">
        <v>636</v>
      </c>
      <c r="O6" s="3">
        <v>1944</v>
      </c>
      <c r="P6" s="3">
        <v>2397</v>
      </c>
    </row>
    <row r="7" spans="1:17" x14ac:dyDescent="0.25">
      <c r="A7" s="3" t="s">
        <v>203</v>
      </c>
      <c r="B7" s="3" t="s">
        <v>199</v>
      </c>
      <c r="C7" s="3" t="s">
        <v>326</v>
      </c>
      <c r="D7" s="3" t="s">
        <v>327</v>
      </c>
      <c r="E7" s="3" t="s">
        <v>328</v>
      </c>
      <c r="F7" s="3" t="s">
        <v>329</v>
      </c>
      <c r="G7" s="3">
        <v>44.2515</v>
      </c>
      <c r="H7" s="3">
        <v>122.20180000000001</v>
      </c>
      <c r="I7" s="3">
        <v>190</v>
      </c>
      <c r="J7" s="3">
        <v>536</v>
      </c>
      <c r="K7" s="3">
        <v>147</v>
      </c>
      <c r="L7" s="3">
        <v>683</v>
      </c>
      <c r="M7" s="3">
        <v>222</v>
      </c>
      <c r="N7" s="3">
        <v>1095</v>
      </c>
      <c r="O7" s="3">
        <v>1878</v>
      </c>
      <c r="P7" s="3">
        <v>2415</v>
      </c>
    </row>
    <row r="8" spans="1:17" x14ac:dyDescent="0.25">
      <c r="A8" s="3" t="s">
        <v>204</v>
      </c>
      <c r="B8" s="3" t="s">
        <v>199</v>
      </c>
      <c r="C8" s="3" t="s">
        <v>326</v>
      </c>
      <c r="D8" s="3" t="s">
        <v>327</v>
      </c>
      <c r="E8" s="3" t="s">
        <v>328</v>
      </c>
      <c r="F8" s="3" t="s">
        <v>329</v>
      </c>
      <c r="G8" s="3">
        <v>44.258800000000001</v>
      </c>
      <c r="H8" s="3">
        <v>122.2041</v>
      </c>
      <c r="I8" s="3">
        <v>194</v>
      </c>
      <c r="J8" s="3">
        <v>517</v>
      </c>
      <c r="K8" s="3">
        <v>118</v>
      </c>
      <c r="L8" s="3">
        <v>635</v>
      </c>
      <c r="M8" s="3">
        <v>106</v>
      </c>
      <c r="N8" s="3">
        <v>935</v>
      </c>
      <c r="O8" s="3">
        <v>2022</v>
      </c>
      <c r="P8" s="3">
        <v>2591</v>
      </c>
    </row>
    <row r="9" spans="1:17" x14ac:dyDescent="0.25">
      <c r="A9" s="3" t="s">
        <v>205</v>
      </c>
      <c r="B9" s="3" t="s">
        <v>199</v>
      </c>
      <c r="C9" s="3" t="s">
        <v>326</v>
      </c>
      <c r="D9" s="3" t="s">
        <v>327</v>
      </c>
      <c r="E9" s="3" t="s">
        <v>328</v>
      </c>
      <c r="F9" s="3" t="s">
        <v>329</v>
      </c>
      <c r="G9" s="3">
        <v>44.247700000000002</v>
      </c>
      <c r="H9" s="3">
        <v>122.1974</v>
      </c>
      <c r="I9" s="3">
        <v>175</v>
      </c>
      <c r="J9" s="3">
        <v>613</v>
      </c>
      <c r="K9" s="3">
        <v>125</v>
      </c>
      <c r="L9" s="3">
        <v>738</v>
      </c>
      <c r="M9" s="3">
        <v>247</v>
      </c>
      <c r="N9" s="3">
        <v>1160</v>
      </c>
      <c r="O9" s="3">
        <v>1452</v>
      </c>
      <c r="P9" s="3">
        <v>2188</v>
      </c>
    </row>
    <row r="10" spans="1:17" x14ac:dyDescent="0.25">
      <c r="A10" s="3" t="s">
        <v>206</v>
      </c>
      <c r="B10" s="3" t="s">
        <v>199</v>
      </c>
      <c r="C10" s="3" t="s">
        <v>326</v>
      </c>
      <c r="D10" s="3" t="s">
        <v>327</v>
      </c>
      <c r="E10" s="3" t="s">
        <v>328</v>
      </c>
      <c r="F10" s="3" t="s">
        <v>329</v>
      </c>
      <c r="G10" s="3">
        <v>44.234699999999997</v>
      </c>
      <c r="H10" s="3">
        <v>122.17659999999999</v>
      </c>
      <c r="I10" s="3">
        <v>323</v>
      </c>
      <c r="J10" s="3">
        <v>457</v>
      </c>
      <c r="K10" s="3">
        <v>113</v>
      </c>
      <c r="L10" s="3">
        <v>570</v>
      </c>
      <c r="M10" s="3">
        <v>76</v>
      </c>
      <c r="N10" s="3">
        <v>969</v>
      </c>
      <c r="O10" s="3">
        <v>1355</v>
      </c>
      <c r="P10" s="3">
        <v>1883</v>
      </c>
    </row>
    <row r="11" spans="1:17" x14ac:dyDescent="0.25">
      <c r="A11" s="3" t="s">
        <v>207</v>
      </c>
      <c r="B11" s="3" t="s">
        <v>199</v>
      </c>
      <c r="C11" s="3" t="s">
        <v>326</v>
      </c>
      <c r="D11" s="3" t="s">
        <v>327</v>
      </c>
      <c r="E11" s="3" t="s">
        <v>328</v>
      </c>
      <c r="F11" s="3" t="s">
        <v>329</v>
      </c>
      <c r="G11" s="3">
        <v>44.254800000000003</v>
      </c>
      <c r="H11" s="3">
        <v>122.1827</v>
      </c>
      <c r="I11" s="3">
        <v>233</v>
      </c>
      <c r="J11" s="3">
        <v>595</v>
      </c>
      <c r="K11" s="3">
        <v>141</v>
      </c>
      <c r="L11" s="3">
        <v>736</v>
      </c>
      <c r="M11" s="3">
        <v>75</v>
      </c>
      <c r="N11" s="3">
        <v>1044</v>
      </c>
      <c r="O11" s="3">
        <v>1244</v>
      </c>
      <c r="P11" s="3">
        <v>2110</v>
      </c>
    </row>
    <row r="12" spans="1:17" x14ac:dyDescent="0.25">
      <c r="A12" s="3" t="s">
        <v>208</v>
      </c>
      <c r="B12" s="3" t="s">
        <v>199</v>
      </c>
      <c r="C12" s="3" t="s">
        <v>326</v>
      </c>
      <c r="D12" s="3" t="s">
        <v>327</v>
      </c>
      <c r="E12" s="3" t="s">
        <v>328</v>
      </c>
      <c r="F12" s="3" t="s">
        <v>329</v>
      </c>
      <c r="G12" s="3">
        <v>44.270499999999998</v>
      </c>
      <c r="H12" s="3">
        <v>122.21729999999999</v>
      </c>
      <c r="I12" s="3">
        <v>237</v>
      </c>
      <c r="J12" s="3">
        <v>407</v>
      </c>
      <c r="K12" s="3">
        <v>105</v>
      </c>
      <c r="L12" s="3">
        <v>512</v>
      </c>
      <c r="M12" s="3">
        <v>87</v>
      </c>
      <c r="N12" s="3">
        <v>836</v>
      </c>
      <c r="O12" s="3">
        <v>2019</v>
      </c>
      <c r="P12" s="3">
        <v>2695</v>
      </c>
    </row>
    <row r="13" spans="1:17" x14ac:dyDescent="0.25">
      <c r="A13" s="3" t="s">
        <v>209</v>
      </c>
      <c r="B13" s="3" t="s">
        <v>199</v>
      </c>
      <c r="C13" s="3" t="s">
        <v>326</v>
      </c>
      <c r="D13" s="3" t="s">
        <v>327</v>
      </c>
      <c r="E13" s="3" t="s">
        <v>328</v>
      </c>
      <c r="F13" s="3" t="s">
        <v>329</v>
      </c>
      <c r="G13" s="3">
        <v>44.2699</v>
      </c>
      <c r="H13" s="3">
        <v>122.2265</v>
      </c>
      <c r="I13" s="3">
        <v>184</v>
      </c>
      <c r="J13" s="3">
        <v>514</v>
      </c>
      <c r="K13" s="3">
        <v>113</v>
      </c>
      <c r="L13" s="3">
        <v>627</v>
      </c>
      <c r="M13" s="3">
        <v>115</v>
      </c>
      <c r="N13" s="3">
        <v>926</v>
      </c>
      <c r="O13" s="3">
        <v>2512</v>
      </c>
      <c r="P13" s="3">
        <v>3426</v>
      </c>
    </row>
    <row r="14" spans="1:17" x14ac:dyDescent="0.25">
      <c r="A14" s="3" t="s">
        <v>210</v>
      </c>
      <c r="B14" s="3" t="s">
        <v>199</v>
      </c>
      <c r="C14" s="3" t="s">
        <v>326</v>
      </c>
      <c r="D14" s="3" t="s">
        <v>327</v>
      </c>
      <c r="E14" s="3" t="s">
        <v>328</v>
      </c>
      <c r="F14" s="3" t="s">
        <v>329</v>
      </c>
      <c r="G14" s="3">
        <v>44.262599999999999</v>
      </c>
      <c r="H14" s="3">
        <v>122.1944</v>
      </c>
      <c r="I14" s="3">
        <v>238</v>
      </c>
      <c r="J14" s="3">
        <v>378</v>
      </c>
      <c r="K14" s="3">
        <v>92</v>
      </c>
      <c r="L14" s="3">
        <v>470</v>
      </c>
      <c r="M14" s="3">
        <v>96</v>
      </c>
      <c r="N14" s="3">
        <v>804</v>
      </c>
      <c r="O14" s="3">
        <v>2285</v>
      </c>
      <c r="P14" s="3">
        <v>2951</v>
      </c>
    </row>
    <row r="15" spans="1:17" x14ac:dyDescent="0.25">
      <c r="A15" s="3" t="s">
        <v>211</v>
      </c>
      <c r="B15" s="3" t="s">
        <v>199</v>
      </c>
      <c r="C15" s="3" t="s">
        <v>326</v>
      </c>
      <c r="D15" s="3" t="s">
        <v>327</v>
      </c>
      <c r="E15" s="3" t="s">
        <v>330</v>
      </c>
      <c r="F15" s="3" t="s">
        <v>331</v>
      </c>
      <c r="G15" s="3">
        <v>42.87</v>
      </c>
      <c r="H15" s="3">
        <v>172.75</v>
      </c>
      <c r="I15" s="3" t="s">
        <v>332</v>
      </c>
      <c r="J15" s="3" t="s">
        <v>332</v>
      </c>
      <c r="K15" s="3" t="s">
        <v>332</v>
      </c>
      <c r="L15" s="3" t="s">
        <v>332</v>
      </c>
      <c r="M15" s="3" t="s">
        <v>332</v>
      </c>
      <c r="N15" s="3" t="s">
        <v>332</v>
      </c>
      <c r="O15" s="3">
        <v>538</v>
      </c>
      <c r="P15" s="3">
        <v>1774</v>
      </c>
    </row>
    <row r="16" spans="1:17" x14ac:dyDescent="0.25">
      <c r="A16" s="3" t="s">
        <v>212</v>
      </c>
      <c r="B16" s="3" t="s">
        <v>199</v>
      </c>
      <c r="C16" s="3" t="s">
        <v>333</v>
      </c>
      <c r="D16" s="3" t="s">
        <v>318</v>
      </c>
      <c r="E16" s="3" t="s">
        <v>328</v>
      </c>
      <c r="F16" s="3" t="s">
        <v>329</v>
      </c>
      <c r="G16" s="3">
        <v>44.06</v>
      </c>
      <c r="H16" s="3">
        <v>71.290000000000006</v>
      </c>
      <c r="I16" s="3">
        <v>147</v>
      </c>
      <c r="J16" s="3" t="s">
        <v>332</v>
      </c>
      <c r="K16" s="3" t="s">
        <v>332</v>
      </c>
      <c r="L16" s="3" t="s">
        <v>332</v>
      </c>
      <c r="M16" s="3">
        <v>131</v>
      </c>
      <c r="N16" s="3" t="s">
        <v>332</v>
      </c>
      <c r="O16" s="3">
        <v>506</v>
      </c>
      <c r="P16" s="3">
        <v>1053</v>
      </c>
    </row>
    <row r="17" spans="1:16" x14ac:dyDescent="0.25">
      <c r="A17" s="3" t="s">
        <v>213</v>
      </c>
      <c r="B17" s="3" t="s">
        <v>199</v>
      </c>
      <c r="C17" s="3" t="s">
        <v>326</v>
      </c>
      <c r="D17" s="3" t="s">
        <v>327</v>
      </c>
      <c r="E17" s="3" t="s">
        <v>328</v>
      </c>
      <c r="F17" s="3" t="s">
        <v>331</v>
      </c>
      <c r="G17" s="3">
        <v>50.15</v>
      </c>
      <c r="H17" s="3">
        <v>11.87</v>
      </c>
      <c r="I17" s="3">
        <v>377</v>
      </c>
      <c r="J17" s="3">
        <v>538</v>
      </c>
      <c r="K17" s="3" t="s">
        <v>332</v>
      </c>
      <c r="L17" s="3" t="s">
        <v>332</v>
      </c>
      <c r="M17" s="3" t="s">
        <v>332</v>
      </c>
      <c r="N17" s="3" t="s">
        <v>332</v>
      </c>
      <c r="O17" s="3">
        <v>819</v>
      </c>
      <c r="P17" s="3">
        <v>1303</v>
      </c>
    </row>
    <row r="18" spans="1:16" x14ac:dyDescent="0.25">
      <c r="A18" s="3" t="s">
        <v>214</v>
      </c>
      <c r="B18" s="3" t="s">
        <v>215</v>
      </c>
      <c r="C18" s="3" t="s">
        <v>326</v>
      </c>
      <c r="D18" s="3" t="s">
        <v>327</v>
      </c>
      <c r="E18" s="3" t="s">
        <v>328</v>
      </c>
      <c r="F18" s="3" t="s">
        <v>329</v>
      </c>
      <c r="G18" s="3">
        <v>38.880000000000003</v>
      </c>
      <c r="H18" s="3">
        <v>120.61</v>
      </c>
      <c r="I18" s="3" t="s">
        <v>332</v>
      </c>
      <c r="J18" s="3" t="s">
        <v>332</v>
      </c>
      <c r="K18" s="3" t="s">
        <v>332</v>
      </c>
      <c r="L18" s="3" t="s">
        <v>332</v>
      </c>
      <c r="M18" s="3" t="s">
        <v>332</v>
      </c>
      <c r="N18" s="3" t="s">
        <v>332</v>
      </c>
      <c r="O18" s="3">
        <v>599</v>
      </c>
      <c r="P18" s="3">
        <v>1447</v>
      </c>
    </row>
    <row r="19" spans="1:16" x14ac:dyDescent="0.25">
      <c r="A19" s="3" t="s">
        <v>216</v>
      </c>
      <c r="B19" s="3" t="s">
        <v>199</v>
      </c>
      <c r="C19" s="3" t="s">
        <v>333</v>
      </c>
      <c r="D19" s="3" t="s">
        <v>318</v>
      </c>
      <c r="E19" s="3" t="s">
        <v>328</v>
      </c>
      <c r="F19" s="3" t="s">
        <v>331</v>
      </c>
      <c r="G19" s="3">
        <v>54.1</v>
      </c>
      <c r="H19" s="3">
        <v>10.23</v>
      </c>
      <c r="I19" s="3">
        <v>298</v>
      </c>
      <c r="J19" s="3">
        <v>240</v>
      </c>
      <c r="K19" s="3">
        <v>114</v>
      </c>
      <c r="L19" s="3">
        <v>354</v>
      </c>
      <c r="M19" s="3">
        <v>191</v>
      </c>
      <c r="N19" s="3">
        <v>843</v>
      </c>
      <c r="O19" s="3">
        <v>1444</v>
      </c>
      <c r="P19" s="3">
        <v>2420</v>
      </c>
    </row>
    <row r="20" spans="1:16" x14ac:dyDescent="0.25">
      <c r="A20" s="3" t="s">
        <v>217</v>
      </c>
      <c r="B20" s="3" t="s">
        <v>199</v>
      </c>
      <c r="C20" s="3" t="s">
        <v>333</v>
      </c>
      <c r="D20" s="3" t="s">
        <v>318</v>
      </c>
      <c r="E20" s="3" t="s">
        <v>328</v>
      </c>
      <c r="F20" s="3" t="s">
        <v>331</v>
      </c>
      <c r="G20" s="3">
        <v>54.1</v>
      </c>
      <c r="H20" s="3">
        <v>10.23</v>
      </c>
      <c r="I20" s="3">
        <v>323</v>
      </c>
      <c r="J20" s="3">
        <v>226</v>
      </c>
      <c r="K20" s="3">
        <v>17</v>
      </c>
      <c r="L20" s="3">
        <v>243</v>
      </c>
      <c r="M20" s="3">
        <v>91</v>
      </c>
      <c r="N20" s="3">
        <v>656</v>
      </c>
      <c r="O20" s="3">
        <v>536</v>
      </c>
      <c r="P20" s="3">
        <v>1324</v>
      </c>
    </row>
    <row r="21" spans="1:16" x14ac:dyDescent="0.25">
      <c r="A21" s="3" t="s">
        <v>218</v>
      </c>
      <c r="B21" s="3" t="s">
        <v>199</v>
      </c>
      <c r="C21" s="3" t="s">
        <v>326</v>
      </c>
      <c r="D21" s="3" t="s">
        <v>327</v>
      </c>
      <c r="E21" s="3" t="s">
        <v>328</v>
      </c>
      <c r="F21" s="3" t="s">
        <v>329</v>
      </c>
      <c r="G21" s="3">
        <v>45.05</v>
      </c>
      <c r="H21" s="3">
        <v>123.97</v>
      </c>
      <c r="I21" s="3">
        <v>105</v>
      </c>
      <c r="J21" s="3">
        <v>415</v>
      </c>
      <c r="K21" s="3" t="s">
        <v>332</v>
      </c>
      <c r="L21" s="3" t="s">
        <v>332</v>
      </c>
      <c r="M21" s="3" t="s">
        <v>332</v>
      </c>
      <c r="N21" s="3" t="s">
        <v>332</v>
      </c>
      <c r="O21" s="3">
        <v>655</v>
      </c>
      <c r="P21" s="3">
        <v>1400</v>
      </c>
    </row>
    <row r="22" spans="1:16" x14ac:dyDescent="0.25">
      <c r="A22" s="3" t="s">
        <v>219</v>
      </c>
      <c r="B22" s="3" t="s">
        <v>199</v>
      </c>
      <c r="C22" s="3" t="s">
        <v>333</v>
      </c>
      <c r="D22" s="3" t="s">
        <v>318</v>
      </c>
      <c r="E22" s="3" t="s">
        <v>328</v>
      </c>
      <c r="F22" s="3" t="s">
        <v>329</v>
      </c>
      <c r="G22" s="3">
        <v>45.05</v>
      </c>
      <c r="H22" s="3">
        <v>123.97</v>
      </c>
      <c r="I22" s="3">
        <v>215</v>
      </c>
      <c r="J22" s="3">
        <v>370</v>
      </c>
      <c r="K22" s="3" t="s">
        <v>332</v>
      </c>
      <c r="L22" s="3" t="s">
        <v>332</v>
      </c>
      <c r="M22" s="3" t="s">
        <v>332</v>
      </c>
      <c r="N22" s="3" t="s">
        <v>332</v>
      </c>
      <c r="O22" s="3">
        <v>664</v>
      </c>
      <c r="P22" s="3">
        <v>1558</v>
      </c>
    </row>
    <row r="23" spans="1:16" x14ac:dyDescent="0.25">
      <c r="A23" s="3" t="s">
        <v>220</v>
      </c>
      <c r="B23" s="3" t="s">
        <v>199</v>
      </c>
      <c r="C23" s="3" t="s">
        <v>326</v>
      </c>
      <c r="D23" s="3" t="s">
        <v>327</v>
      </c>
      <c r="E23" s="3" t="s">
        <v>328</v>
      </c>
      <c r="F23" s="3" t="s">
        <v>329</v>
      </c>
      <c r="G23" s="3">
        <v>45.102400000000003</v>
      </c>
      <c r="H23" s="3">
        <v>123.88160000000001</v>
      </c>
      <c r="I23" s="3">
        <v>133</v>
      </c>
      <c r="J23" s="3">
        <v>134</v>
      </c>
      <c r="K23" s="3">
        <v>32</v>
      </c>
      <c r="L23" s="3">
        <v>166</v>
      </c>
      <c r="M23" s="3">
        <v>261</v>
      </c>
      <c r="N23" s="3">
        <v>560</v>
      </c>
      <c r="O23" s="3">
        <v>948</v>
      </c>
      <c r="P23" s="3">
        <v>2063</v>
      </c>
    </row>
    <row r="24" spans="1:16" x14ac:dyDescent="0.25">
      <c r="A24" s="3" t="s">
        <v>221</v>
      </c>
      <c r="B24" s="3" t="s">
        <v>199</v>
      </c>
      <c r="C24" s="3" t="s">
        <v>326</v>
      </c>
      <c r="D24" s="3" t="s">
        <v>327</v>
      </c>
      <c r="E24" s="3" t="s">
        <v>328</v>
      </c>
      <c r="F24" s="3" t="s">
        <v>329</v>
      </c>
      <c r="G24" s="3">
        <v>45.067900000000002</v>
      </c>
      <c r="H24" s="3">
        <v>123.8882</v>
      </c>
      <c r="I24" s="3">
        <v>159</v>
      </c>
      <c r="J24" s="3">
        <v>198</v>
      </c>
      <c r="K24" s="3">
        <v>67</v>
      </c>
      <c r="L24" s="3">
        <v>265</v>
      </c>
      <c r="M24" s="3">
        <v>155</v>
      </c>
      <c r="N24" s="3">
        <v>579</v>
      </c>
      <c r="O24" s="3">
        <v>1239</v>
      </c>
      <c r="P24" s="3">
        <v>1774</v>
      </c>
    </row>
    <row r="25" spans="1:16" x14ac:dyDescent="0.25">
      <c r="A25" s="3" t="s">
        <v>222</v>
      </c>
      <c r="B25" s="3" t="s">
        <v>199</v>
      </c>
      <c r="C25" s="3" t="s">
        <v>326</v>
      </c>
      <c r="D25" s="3" t="s">
        <v>327</v>
      </c>
      <c r="E25" s="3" t="s">
        <v>328</v>
      </c>
      <c r="F25" s="3" t="s">
        <v>329</v>
      </c>
      <c r="G25" s="3">
        <v>45.081899999999997</v>
      </c>
      <c r="H25" s="3">
        <v>123.9038</v>
      </c>
      <c r="I25" s="3">
        <v>122</v>
      </c>
      <c r="J25" s="3">
        <v>171</v>
      </c>
      <c r="K25" s="3">
        <v>52</v>
      </c>
      <c r="L25" s="3">
        <v>223</v>
      </c>
      <c r="M25" s="3">
        <v>198</v>
      </c>
      <c r="N25" s="3">
        <v>543</v>
      </c>
      <c r="O25" s="3">
        <v>1090</v>
      </c>
      <c r="P25" s="3">
        <v>2023</v>
      </c>
    </row>
    <row r="26" spans="1:16" x14ac:dyDescent="0.25">
      <c r="A26" s="3" t="s">
        <v>223</v>
      </c>
      <c r="B26" s="3" t="s">
        <v>199</v>
      </c>
      <c r="C26" s="3" t="s">
        <v>326</v>
      </c>
      <c r="D26" s="3" t="s">
        <v>327</v>
      </c>
      <c r="E26" s="3" t="s">
        <v>328</v>
      </c>
      <c r="F26" s="3" t="s">
        <v>329</v>
      </c>
      <c r="G26" s="3">
        <v>45.044499999999999</v>
      </c>
      <c r="H26" s="3">
        <v>123.9007</v>
      </c>
      <c r="I26" s="3">
        <v>128</v>
      </c>
      <c r="J26" s="3">
        <v>131</v>
      </c>
      <c r="K26" s="3">
        <v>41</v>
      </c>
      <c r="L26" s="3">
        <v>172</v>
      </c>
      <c r="M26" s="3">
        <v>143</v>
      </c>
      <c r="N26" s="3">
        <v>443</v>
      </c>
      <c r="O26" s="3">
        <v>1442</v>
      </c>
      <c r="P26" s="3">
        <v>2084</v>
      </c>
    </row>
    <row r="27" spans="1:16" x14ac:dyDescent="0.25">
      <c r="A27" s="3" t="s">
        <v>224</v>
      </c>
      <c r="B27" s="3" t="s">
        <v>199</v>
      </c>
      <c r="C27" s="3" t="s">
        <v>326</v>
      </c>
      <c r="D27" s="3" t="s">
        <v>327</v>
      </c>
      <c r="E27" s="3" t="s">
        <v>328</v>
      </c>
      <c r="F27" s="3" t="s">
        <v>329</v>
      </c>
      <c r="G27" s="3">
        <v>45.0974</v>
      </c>
      <c r="H27" s="3">
        <v>123.8972</v>
      </c>
      <c r="I27" s="3">
        <v>123</v>
      </c>
      <c r="J27" s="3">
        <v>164</v>
      </c>
      <c r="K27" s="3">
        <v>38</v>
      </c>
      <c r="L27" s="3">
        <v>202</v>
      </c>
      <c r="M27" s="3">
        <v>155</v>
      </c>
      <c r="N27" s="3">
        <v>480</v>
      </c>
      <c r="O27" s="3">
        <v>1121</v>
      </c>
      <c r="P27" s="3">
        <v>2264</v>
      </c>
    </row>
    <row r="28" spans="1:16" x14ac:dyDescent="0.25">
      <c r="A28" s="3" t="s">
        <v>225</v>
      </c>
      <c r="B28" s="3" t="s">
        <v>199</v>
      </c>
      <c r="C28" s="3" t="s">
        <v>326</v>
      </c>
      <c r="D28" s="3" t="s">
        <v>327</v>
      </c>
      <c r="E28" s="3" t="s">
        <v>328</v>
      </c>
      <c r="F28" s="3" t="s">
        <v>329</v>
      </c>
      <c r="G28" s="3">
        <v>45.112200000000001</v>
      </c>
      <c r="H28" s="3">
        <v>123.8841</v>
      </c>
      <c r="I28" s="3">
        <v>42</v>
      </c>
      <c r="J28" s="3">
        <v>241</v>
      </c>
      <c r="K28" s="3">
        <v>57</v>
      </c>
      <c r="L28" s="3">
        <v>298</v>
      </c>
      <c r="M28" s="3">
        <v>213</v>
      </c>
      <c r="N28" s="3">
        <v>553</v>
      </c>
      <c r="O28" s="3">
        <v>956</v>
      </c>
      <c r="P28" s="3">
        <v>1914</v>
      </c>
    </row>
    <row r="29" spans="1:16" x14ac:dyDescent="0.25">
      <c r="A29" s="3" t="s">
        <v>226</v>
      </c>
      <c r="B29" s="3" t="s">
        <v>199</v>
      </c>
      <c r="C29" s="3" t="s">
        <v>326</v>
      </c>
      <c r="D29" s="3" t="s">
        <v>327</v>
      </c>
      <c r="E29" s="3" t="s">
        <v>328</v>
      </c>
      <c r="F29" s="3" t="s">
        <v>329</v>
      </c>
      <c r="G29" s="3">
        <v>45.112200000000001</v>
      </c>
      <c r="H29" s="3">
        <v>123.8841</v>
      </c>
      <c r="I29" s="3">
        <v>176</v>
      </c>
      <c r="J29" s="3">
        <v>256</v>
      </c>
      <c r="K29" s="3">
        <v>68</v>
      </c>
      <c r="L29" s="3">
        <v>324</v>
      </c>
      <c r="M29" s="3">
        <v>182</v>
      </c>
      <c r="N29" s="3">
        <v>682</v>
      </c>
      <c r="O29" s="3">
        <v>1058</v>
      </c>
      <c r="P29" s="3">
        <v>2218</v>
      </c>
    </row>
    <row r="30" spans="1:16" x14ac:dyDescent="0.25">
      <c r="A30" s="3" t="s">
        <v>227</v>
      </c>
      <c r="B30" s="3" t="s">
        <v>199</v>
      </c>
      <c r="C30" s="3" t="s">
        <v>326</v>
      </c>
      <c r="D30" s="3" t="s">
        <v>327</v>
      </c>
      <c r="E30" s="3" t="s">
        <v>328</v>
      </c>
      <c r="F30" s="3" t="s">
        <v>329</v>
      </c>
      <c r="G30" s="3">
        <v>45.112200000000001</v>
      </c>
      <c r="H30" s="3">
        <v>123.8841</v>
      </c>
      <c r="I30" s="3">
        <v>161</v>
      </c>
      <c r="J30" s="3">
        <v>167</v>
      </c>
      <c r="K30" s="3">
        <v>43</v>
      </c>
      <c r="L30" s="3">
        <v>210</v>
      </c>
      <c r="M30" s="3">
        <v>140</v>
      </c>
      <c r="N30" s="3">
        <v>511</v>
      </c>
      <c r="O30" s="3">
        <v>1038</v>
      </c>
      <c r="P30" s="3">
        <v>2010</v>
      </c>
    </row>
    <row r="31" spans="1:16" x14ac:dyDescent="0.25">
      <c r="A31" s="3" t="s">
        <v>228</v>
      </c>
      <c r="B31" s="3" t="s">
        <v>199</v>
      </c>
      <c r="C31" s="3" t="s">
        <v>326</v>
      </c>
      <c r="D31" s="3" t="s">
        <v>327</v>
      </c>
      <c r="E31" s="3" t="s">
        <v>328</v>
      </c>
      <c r="F31" s="3" t="s">
        <v>329</v>
      </c>
      <c r="G31" s="3">
        <v>45.089399999999998</v>
      </c>
      <c r="H31" s="3">
        <v>123.88160000000001</v>
      </c>
      <c r="I31" s="3">
        <v>135</v>
      </c>
      <c r="J31" s="3">
        <v>421</v>
      </c>
      <c r="K31" s="3">
        <v>118</v>
      </c>
      <c r="L31" s="3">
        <v>539</v>
      </c>
      <c r="M31" s="3">
        <v>151</v>
      </c>
      <c r="N31" s="3">
        <v>825</v>
      </c>
      <c r="O31" s="3">
        <v>631</v>
      </c>
      <c r="P31" s="3">
        <v>1679</v>
      </c>
    </row>
    <row r="32" spans="1:16" x14ac:dyDescent="0.25">
      <c r="A32" s="3" t="s">
        <v>229</v>
      </c>
      <c r="B32" s="3" t="s">
        <v>199</v>
      </c>
      <c r="C32" s="3" t="s">
        <v>326</v>
      </c>
      <c r="D32" s="3" t="s">
        <v>327</v>
      </c>
      <c r="E32" s="3" t="s">
        <v>328</v>
      </c>
      <c r="F32" s="3" t="s">
        <v>329</v>
      </c>
      <c r="G32" s="3">
        <v>45.089399999999998</v>
      </c>
      <c r="H32" s="3">
        <v>123.8807</v>
      </c>
      <c r="I32" s="3">
        <v>240</v>
      </c>
      <c r="J32" s="3">
        <v>217</v>
      </c>
      <c r="K32" s="3">
        <v>64</v>
      </c>
      <c r="L32" s="3">
        <v>281</v>
      </c>
      <c r="M32" s="3">
        <v>128</v>
      </c>
      <c r="N32" s="3">
        <v>649</v>
      </c>
      <c r="O32" s="3">
        <v>723</v>
      </c>
      <c r="P32" s="3">
        <v>1566</v>
      </c>
    </row>
    <row r="33" spans="1:16" x14ac:dyDescent="0.25">
      <c r="A33" s="3" t="s">
        <v>230</v>
      </c>
      <c r="B33" s="3" t="s">
        <v>199</v>
      </c>
      <c r="C33" s="3" t="s">
        <v>326</v>
      </c>
      <c r="D33" s="3" t="s">
        <v>327</v>
      </c>
      <c r="E33" s="3" t="s">
        <v>328</v>
      </c>
      <c r="F33" s="3" t="s">
        <v>329</v>
      </c>
      <c r="G33" s="3">
        <v>45.089399999999998</v>
      </c>
      <c r="H33" s="3">
        <v>123.8807</v>
      </c>
      <c r="I33" s="3">
        <v>207</v>
      </c>
      <c r="J33" s="3">
        <v>351</v>
      </c>
      <c r="K33" s="3">
        <v>106</v>
      </c>
      <c r="L33" s="3">
        <v>457</v>
      </c>
      <c r="M33" s="3">
        <v>230</v>
      </c>
      <c r="N33" s="3">
        <v>894</v>
      </c>
      <c r="O33" s="3">
        <v>913</v>
      </c>
      <c r="P33" s="3">
        <v>1844</v>
      </c>
    </row>
    <row r="34" spans="1:16" x14ac:dyDescent="0.25">
      <c r="A34" s="3" t="s">
        <v>231</v>
      </c>
      <c r="B34" s="3" t="s">
        <v>199</v>
      </c>
      <c r="C34" s="3" t="s">
        <v>326</v>
      </c>
      <c r="D34" s="3" t="s">
        <v>327</v>
      </c>
      <c r="E34" s="3" t="s">
        <v>328</v>
      </c>
      <c r="F34" s="3" t="s">
        <v>329</v>
      </c>
      <c r="G34" s="3">
        <v>45.069899999999997</v>
      </c>
      <c r="H34" s="3">
        <v>123.89490000000001</v>
      </c>
      <c r="I34" s="3">
        <v>160</v>
      </c>
      <c r="J34" s="3">
        <v>203</v>
      </c>
      <c r="K34" s="3">
        <v>61</v>
      </c>
      <c r="L34" s="3">
        <v>264</v>
      </c>
      <c r="M34" s="3">
        <v>233</v>
      </c>
      <c r="N34" s="3">
        <v>657</v>
      </c>
      <c r="O34" s="3">
        <v>969</v>
      </c>
      <c r="P34" s="3">
        <v>1774</v>
      </c>
    </row>
    <row r="35" spans="1:16" x14ac:dyDescent="0.25">
      <c r="A35" s="3" t="s">
        <v>45</v>
      </c>
      <c r="B35" s="3" t="s">
        <v>232</v>
      </c>
      <c r="C35" s="3" t="s">
        <v>333</v>
      </c>
      <c r="D35" s="3" t="s">
        <v>327</v>
      </c>
      <c r="E35" s="3" t="s">
        <v>334</v>
      </c>
      <c r="F35" s="3" t="s">
        <v>329</v>
      </c>
      <c r="G35" s="3">
        <v>1.72</v>
      </c>
      <c r="H35" s="3">
        <v>51.45</v>
      </c>
      <c r="I35" s="3">
        <v>360</v>
      </c>
      <c r="J35" s="3">
        <v>316</v>
      </c>
      <c r="K35" s="3">
        <v>29</v>
      </c>
      <c r="L35" s="3">
        <v>345</v>
      </c>
      <c r="M35" s="3">
        <v>400</v>
      </c>
      <c r="N35" s="3">
        <v>1105</v>
      </c>
      <c r="O35" s="3">
        <v>2407</v>
      </c>
      <c r="P35" s="3">
        <v>3630</v>
      </c>
    </row>
    <row r="36" spans="1:16" x14ac:dyDescent="0.25">
      <c r="A36" s="3" t="s">
        <v>233</v>
      </c>
      <c r="B36" s="3" t="s">
        <v>232</v>
      </c>
      <c r="C36" s="3" t="s">
        <v>333</v>
      </c>
      <c r="D36" s="3" t="s">
        <v>327</v>
      </c>
      <c r="E36" s="3" t="s">
        <v>334</v>
      </c>
      <c r="F36" s="3" t="s">
        <v>331</v>
      </c>
      <c r="G36" s="3">
        <v>15.43</v>
      </c>
      <c r="H36" s="3">
        <v>167.15</v>
      </c>
      <c r="I36" s="3">
        <v>272</v>
      </c>
      <c r="J36" s="3">
        <v>53</v>
      </c>
      <c r="K36" s="3">
        <v>114</v>
      </c>
      <c r="L36" s="3">
        <v>167</v>
      </c>
      <c r="M36" s="3">
        <v>140</v>
      </c>
      <c r="N36" s="3">
        <v>579</v>
      </c>
      <c r="O36" s="3">
        <v>2245</v>
      </c>
      <c r="P36" s="3">
        <v>3900</v>
      </c>
    </row>
    <row r="37" spans="1:16" x14ac:dyDescent="0.25">
      <c r="A37" s="3" t="s">
        <v>234</v>
      </c>
      <c r="B37" s="3" t="s">
        <v>199</v>
      </c>
      <c r="C37" s="3" t="s">
        <v>333</v>
      </c>
      <c r="D37" s="3" t="s">
        <v>318</v>
      </c>
      <c r="E37" s="3" t="s">
        <v>328</v>
      </c>
      <c r="F37" s="3" t="s">
        <v>331</v>
      </c>
      <c r="G37" s="3">
        <v>41.85</v>
      </c>
      <c r="H37" s="3">
        <v>13.59</v>
      </c>
      <c r="I37" s="3">
        <v>143</v>
      </c>
      <c r="J37" s="3">
        <v>245</v>
      </c>
      <c r="K37" s="3">
        <v>50</v>
      </c>
      <c r="L37" s="3">
        <v>295</v>
      </c>
      <c r="M37" s="3">
        <v>182</v>
      </c>
      <c r="N37" s="3">
        <v>620</v>
      </c>
      <c r="O37" s="3">
        <v>394</v>
      </c>
      <c r="P37" s="3">
        <v>1127</v>
      </c>
    </row>
    <row r="38" spans="1:16" x14ac:dyDescent="0.25">
      <c r="A38" s="3" t="s">
        <v>235</v>
      </c>
      <c r="B38" s="3" t="s">
        <v>199</v>
      </c>
      <c r="C38" s="3" t="s">
        <v>326</v>
      </c>
      <c r="D38" s="3" t="s">
        <v>327</v>
      </c>
      <c r="E38" s="3" t="s">
        <v>328</v>
      </c>
      <c r="F38" s="3" t="s">
        <v>329</v>
      </c>
      <c r="G38" s="3">
        <v>52.95</v>
      </c>
      <c r="H38" s="3">
        <v>7.25</v>
      </c>
      <c r="I38" s="3" t="s">
        <v>332</v>
      </c>
      <c r="J38" s="3" t="s">
        <v>332</v>
      </c>
      <c r="K38" s="3" t="s">
        <v>332</v>
      </c>
      <c r="L38" s="3" t="s">
        <v>332</v>
      </c>
      <c r="M38" s="3" t="s">
        <v>332</v>
      </c>
      <c r="N38" s="3" t="s">
        <v>332</v>
      </c>
      <c r="O38" s="3">
        <v>731</v>
      </c>
      <c r="P38" s="3">
        <v>2001</v>
      </c>
    </row>
    <row r="39" spans="1:16" x14ac:dyDescent="0.25">
      <c r="A39" s="3" t="s">
        <v>236</v>
      </c>
      <c r="B39" s="3" t="s">
        <v>199</v>
      </c>
      <c r="C39" s="3" t="s">
        <v>326</v>
      </c>
      <c r="D39" s="3" t="s">
        <v>327</v>
      </c>
      <c r="E39" s="3" t="s">
        <v>328</v>
      </c>
      <c r="F39" s="3" t="s">
        <v>329</v>
      </c>
      <c r="G39" s="3">
        <v>35.97</v>
      </c>
      <c r="H39" s="3">
        <v>79.099999999999994</v>
      </c>
      <c r="I39" s="3">
        <v>600</v>
      </c>
      <c r="J39" s="3">
        <v>846</v>
      </c>
      <c r="K39" s="3" t="s">
        <v>332</v>
      </c>
      <c r="L39" s="3" t="s">
        <v>332</v>
      </c>
      <c r="M39" s="3">
        <v>135</v>
      </c>
      <c r="N39" s="3" t="s">
        <v>332</v>
      </c>
      <c r="O39" s="3">
        <v>423</v>
      </c>
      <c r="P39" s="3">
        <v>1889</v>
      </c>
    </row>
    <row r="40" spans="1:16" x14ac:dyDescent="0.25">
      <c r="A40" s="3" t="s">
        <v>237</v>
      </c>
      <c r="B40" s="3" t="s">
        <v>238</v>
      </c>
      <c r="C40" s="3" t="s">
        <v>326</v>
      </c>
      <c r="D40" s="3" t="s">
        <v>327</v>
      </c>
      <c r="E40" s="3" t="s">
        <v>328</v>
      </c>
      <c r="F40" s="3" t="s">
        <v>331</v>
      </c>
      <c r="G40" s="3">
        <v>64.12</v>
      </c>
      <c r="H40" s="3">
        <v>19.45</v>
      </c>
      <c r="I40" s="3">
        <v>50</v>
      </c>
      <c r="J40" s="3">
        <v>110</v>
      </c>
      <c r="K40" s="3">
        <v>25</v>
      </c>
      <c r="L40" s="3">
        <v>135</v>
      </c>
      <c r="M40" s="3">
        <v>204</v>
      </c>
      <c r="N40" s="3">
        <v>389</v>
      </c>
      <c r="O40" s="3">
        <v>514</v>
      </c>
      <c r="P40" s="3">
        <v>1000</v>
      </c>
    </row>
    <row r="41" spans="1:16" x14ac:dyDescent="0.25">
      <c r="A41" s="3" t="s">
        <v>239</v>
      </c>
      <c r="B41" s="3" t="s">
        <v>238</v>
      </c>
      <c r="C41" s="3" t="s">
        <v>326</v>
      </c>
      <c r="D41" s="3" t="s">
        <v>327</v>
      </c>
      <c r="E41" s="3" t="s">
        <v>328</v>
      </c>
      <c r="F41" s="3" t="s">
        <v>329</v>
      </c>
      <c r="G41" s="3">
        <v>39.9</v>
      </c>
      <c r="H41" s="3">
        <v>105.87</v>
      </c>
      <c r="I41" s="3" t="s">
        <v>332</v>
      </c>
      <c r="J41" s="3" t="s">
        <v>332</v>
      </c>
      <c r="K41" s="3" t="s">
        <v>332</v>
      </c>
      <c r="L41" s="3" t="s">
        <v>332</v>
      </c>
      <c r="M41" s="3" t="s">
        <v>332</v>
      </c>
      <c r="N41" s="3" t="s">
        <v>332</v>
      </c>
      <c r="O41" s="3">
        <v>217</v>
      </c>
      <c r="P41" s="3">
        <v>915</v>
      </c>
    </row>
    <row r="42" spans="1:16" x14ac:dyDescent="0.25">
      <c r="A42" s="3" t="s">
        <v>240</v>
      </c>
      <c r="B42" s="3" t="s">
        <v>238</v>
      </c>
      <c r="C42" s="3" t="s">
        <v>326</v>
      </c>
      <c r="D42" s="3" t="s">
        <v>327</v>
      </c>
      <c r="E42" s="3" t="s">
        <v>328</v>
      </c>
      <c r="F42" s="3" t="s">
        <v>329</v>
      </c>
      <c r="G42" s="3">
        <v>39.9</v>
      </c>
      <c r="H42" s="3">
        <v>105.87</v>
      </c>
      <c r="I42" s="3" t="s">
        <v>332</v>
      </c>
      <c r="J42" s="3" t="s">
        <v>332</v>
      </c>
      <c r="K42" s="3" t="s">
        <v>332</v>
      </c>
      <c r="L42" s="3" t="s">
        <v>332</v>
      </c>
      <c r="M42" s="3" t="s">
        <v>332</v>
      </c>
      <c r="N42" s="3" t="s">
        <v>332</v>
      </c>
      <c r="O42" s="3">
        <v>701</v>
      </c>
      <c r="P42" s="3">
        <v>977</v>
      </c>
    </row>
    <row r="43" spans="1:16" x14ac:dyDescent="0.25">
      <c r="A43" s="3" t="s">
        <v>241</v>
      </c>
      <c r="B43" s="3" t="s">
        <v>232</v>
      </c>
      <c r="C43" s="3" t="s">
        <v>333</v>
      </c>
      <c r="D43" s="3" t="s">
        <v>327</v>
      </c>
      <c r="E43" s="3" t="s">
        <v>328</v>
      </c>
      <c r="F43" s="3" t="s">
        <v>329</v>
      </c>
      <c r="G43" s="3">
        <v>5.28</v>
      </c>
      <c r="H43" s="3">
        <v>52.91</v>
      </c>
      <c r="I43" s="3">
        <v>297</v>
      </c>
      <c r="J43" s="3" t="s">
        <v>332</v>
      </c>
      <c r="K43" s="3" t="s">
        <v>332</v>
      </c>
      <c r="L43" s="3" t="s">
        <v>332</v>
      </c>
      <c r="M43" s="3" t="s">
        <v>332</v>
      </c>
      <c r="N43" s="3" t="s">
        <v>332</v>
      </c>
      <c r="O43" s="3">
        <v>2869</v>
      </c>
      <c r="P43" s="3">
        <v>3735</v>
      </c>
    </row>
    <row r="44" spans="1:16" x14ac:dyDescent="0.25">
      <c r="A44" s="3" t="s">
        <v>242</v>
      </c>
      <c r="B44" s="3" t="s">
        <v>199</v>
      </c>
      <c r="C44" s="3" t="s">
        <v>333</v>
      </c>
      <c r="D44" s="3" t="s">
        <v>318</v>
      </c>
      <c r="E44" s="3" t="s">
        <v>328</v>
      </c>
      <c r="F44" s="3" t="s">
        <v>331</v>
      </c>
      <c r="G44" s="3">
        <v>51.08</v>
      </c>
      <c r="H44" s="3">
        <v>10.45</v>
      </c>
      <c r="I44" s="3">
        <v>170</v>
      </c>
      <c r="J44" s="3">
        <v>177</v>
      </c>
      <c r="K44" s="3">
        <v>94</v>
      </c>
      <c r="L44" s="3">
        <v>271</v>
      </c>
      <c r="M44" s="3">
        <v>145</v>
      </c>
      <c r="N44" s="3">
        <v>586</v>
      </c>
      <c r="O44" s="3">
        <v>726</v>
      </c>
      <c r="P44" s="3">
        <v>1556</v>
      </c>
    </row>
    <row r="45" spans="1:16" x14ac:dyDescent="0.25">
      <c r="A45" s="3" t="s">
        <v>243</v>
      </c>
      <c r="B45" s="3" t="s">
        <v>199</v>
      </c>
      <c r="C45" s="3" t="s">
        <v>333</v>
      </c>
      <c r="D45" s="3" t="s">
        <v>318</v>
      </c>
      <c r="E45" s="3" t="s">
        <v>328</v>
      </c>
      <c r="F45" s="3" t="s">
        <v>329</v>
      </c>
      <c r="G45" s="3">
        <v>42.53</v>
      </c>
      <c r="H45" s="3">
        <v>72.17</v>
      </c>
      <c r="I45" s="3">
        <v>130</v>
      </c>
      <c r="J45" s="3">
        <v>130</v>
      </c>
      <c r="K45" s="3">
        <v>26</v>
      </c>
      <c r="L45" s="3">
        <v>156</v>
      </c>
      <c r="M45" s="3">
        <v>220</v>
      </c>
      <c r="N45" s="3">
        <v>506</v>
      </c>
      <c r="O45" s="3">
        <v>722</v>
      </c>
      <c r="P45" s="3">
        <v>1287</v>
      </c>
    </row>
    <row r="46" spans="1:16" x14ac:dyDescent="0.25">
      <c r="A46" s="3" t="s">
        <v>244</v>
      </c>
      <c r="B46" s="3" t="s">
        <v>199</v>
      </c>
      <c r="C46" s="3" t="s">
        <v>333</v>
      </c>
      <c r="D46" s="3" t="s">
        <v>318</v>
      </c>
      <c r="E46" s="3" t="s">
        <v>328</v>
      </c>
      <c r="F46" s="3" t="s">
        <v>331</v>
      </c>
      <c r="G46" s="3">
        <v>48.67</v>
      </c>
      <c r="H46" s="3">
        <v>7.07</v>
      </c>
      <c r="I46" s="3">
        <v>173</v>
      </c>
      <c r="J46" s="3">
        <v>409</v>
      </c>
      <c r="K46" s="3">
        <v>134</v>
      </c>
      <c r="L46" s="3">
        <v>543</v>
      </c>
      <c r="M46" s="3">
        <v>223</v>
      </c>
      <c r="N46" s="3">
        <v>939</v>
      </c>
      <c r="O46" s="3">
        <v>600</v>
      </c>
      <c r="P46" s="3">
        <v>1434</v>
      </c>
    </row>
    <row r="47" spans="1:16" x14ac:dyDescent="0.25">
      <c r="A47" s="3" t="s">
        <v>245</v>
      </c>
      <c r="B47" s="3" t="s">
        <v>238</v>
      </c>
      <c r="C47" s="3" t="s">
        <v>326</v>
      </c>
      <c r="D47" s="3" t="s">
        <v>327</v>
      </c>
      <c r="E47" s="3" t="s">
        <v>328</v>
      </c>
      <c r="F47" s="3" t="s">
        <v>331</v>
      </c>
      <c r="G47" s="3">
        <v>61.85</v>
      </c>
      <c r="H47" s="3">
        <v>24.3</v>
      </c>
      <c r="I47" s="3">
        <v>147</v>
      </c>
      <c r="J47" s="3">
        <v>177</v>
      </c>
      <c r="K47" s="3">
        <v>37</v>
      </c>
      <c r="L47" s="3">
        <v>214</v>
      </c>
      <c r="M47" s="3" t="s">
        <v>332</v>
      </c>
      <c r="N47" s="3" t="s">
        <v>332</v>
      </c>
      <c r="O47" s="3" t="s">
        <v>332</v>
      </c>
      <c r="P47" s="3">
        <v>1012</v>
      </c>
    </row>
    <row r="48" spans="1:16" x14ac:dyDescent="0.25">
      <c r="A48" s="3" t="s">
        <v>246</v>
      </c>
      <c r="B48" s="3" t="s">
        <v>215</v>
      </c>
      <c r="C48" s="3" t="s">
        <v>333</v>
      </c>
      <c r="D48" s="3" t="s">
        <v>318</v>
      </c>
      <c r="E48" s="3" t="s">
        <v>328</v>
      </c>
      <c r="F48" s="3" t="s">
        <v>329</v>
      </c>
      <c r="G48" s="3">
        <v>38.43</v>
      </c>
      <c r="H48" s="3">
        <v>120.96</v>
      </c>
      <c r="I48" s="3" t="s">
        <v>332</v>
      </c>
      <c r="J48" s="3" t="s">
        <v>332</v>
      </c>
      <c r="K48" s="3" t="s">
        <v>332</v>
      </c>
      <c r="L48" s="3" t="s">
        <v>332</v>
      </c>
      <c r="M48" s="3" t="s">
        <v>332</v>
      </c>
      <c r="N48" s="3" t="s">
        <v>332</v>
      </c>
      <c r="O48" s="3">
        <v>680</v>
      </c>
      <c r="P48" s="3">
        <v>1070</v>
      </c>
    </row>
    <row r="49" spans="1:16" x14ac:dyDescent="0.25">
      <c r="A49" s="3" t="s">
        <v>247</v>
      </c>
      <c r="B49" s="3" t="s">
        <v>232</v>
      </c>
      <c r="C49" s="3" t="s">
        <v>333</v>
      </c>
      <c r="D49" s="3" t="s">
        <v>327</v>
      </c>
      <c r="E49" s="3" t="s">
        <v>334</v>
      </c>
      <c r="F49" s="3" t="s">
        <v>329</v>
      </c>
      <c r="G49" s="3">
        <v>2.6</v>
      </c>
      <c r="H49" s="3">
        <v>60.2</v>
      </c>
      <c r="I49" s="3">
        <v>330</v>
      </c>
      <c r="J49" s="3">
        <v>320</v>
      </c>
      <c r="K49" s="3" t="s">
        <v>332</v>
      </c>
      <c r="L49" s="3" t="s">
        <v>332</v>
      </c>
      <c r="M49" s="3" t="s">
        <v>332</v>
      </c>
      <c r="N49" s="3" t="s">
        <v>332</v>
      </c>
      <c r="O49" s="3">
        <v>2129</v>
      </c>
      <c r="P49" s="3">
        <v>3020</v>
      </c>
    </row>
    <row r="50" spans="1:16" x14ac:dyDescent="0.25">
      <c r="A50" s="3" t="s">
        <v>248</v>
      </c>
      <c r="B50" s="3" t="s">
        <v>249</v>
      </c>
      <c r="C50" s="3" t="s">
        <v>326</v>
      </c>
      <c r="D50" s="3" t="s">
        <v>327</v>
      </c>
      <c r="E50" s="3" t="s">
        <v>328</v>
      </c>
      <c r="F50" s="3" t="s">
        <v>329</v>
      </c>
      <c r="G50" s="3">
        <v>44.29</v>
      </c>
      <c r="H50" s="3">
        <v>121.33</v>
      </c>
      <c r="I50" s="3">
        <v>30</v>
      </c>
      <c r="J50" s="3">
        <v>30</v>
      </c>
      <c r="K50" s="3" t="s">
        <v>332</v>
      </c>
      <c r="L50" s="3" t="s">
        <v>332</v>
      </c>
      <c r="M50" s="3" t="s">
        <v>332</v>
      </c>
      <c r="N50" s="3" t="s">
        <v>332</v>
      </c>
      <c r="O50" s="3">
        <v>148</v>
      </c>
      <c r="P50" s="3">
        <v>302</v>
      </c>
    </row>
    <row r="51" spans="1:16" x14ac:dyDescent="0.25">
      <c r="A51" s="3" t="s">
        <v>250</v>
      </c>
      <c r="B51" s="3" t="s">
        <v>199</v>
      </c>
      <c r="C51" s="3" t="s">
        <v>333</v>
      </c>
      <c r="D51" s="3" t="s">
        <v>318</v>
      </c>
      <c r="E51" s="3" t="s">
        <v>328</v>
      </c>
      <c r="F51" s="3" t="s">
        <v>331</v>
      </c>
      <c r="G51" s="3">
        <v>53.78</v>
      </c>
      <c r="H51" s="3">
        <v>10.6</v>
      </c>
      <c r="I51" s="3">
        <v>169</v>
      </c>
      <c r="J51" s="3">
        <v>269</v>
      </c>
      <c r="K51" s="3">
        <v>40</v>
      </c>
      <c r="L51" s="3">
        <v>309</v>
      </c>
      <c r="M51" s="3">
        <v>180</v>
      </c>
      <c r="N51" s="3">
        <v>658</v>
      </c>
      <c r="O51" s="3">
        <v>917</v>
      </c>
      <c r="P51" s="3">
        <v>1594</v>
      </c>
    </row>
    <row r="52" spans="1:16" x14ac:dyDescent="0.25">
      <c r="A52" s="3" t="s">
        <v>251</v>
      </c>
      <c r="B52" s="3" t="s">
        <v>199</v>
      </c>
      <c r="C52" s="3" t="s">
        <v>333</v>
      </c>
      <c r="D52" s="3" t="s">
        <v>318</v>
      </c>
      <c r="E52" s="3" t="s">
        <v>328</v>
      </c>
      <c r="F52" s="3" t="s">
        <v>331</v>
      </c>
      <c r="G52" s="3">
        <v>53.78</v>
      </c>
      <c r="H52" s="3">
        <v>10.6</v>
      </c>
      <c r="I52" s="3">
        <v>130</v>
      </c>
      <c r="J52" s="3">
        <v>340</v>
      </c>
      <c r="K52" s="3">
        <v>51</v>
      </c>
      <c r="L52" s="3">
        <v>391</v>
      </c>
      <c r="M52" s="3">
        <v>106</v>
      </c>
      <c r="N52" s="3">
        <v>627</v>
      </c>
      <c r="O52" s="3">
        <v>761</v>
      </c>
      <c r="P52" s="3">
        <v>1470</v>
      </c>
    </row>
    <row r="53" spans="1:16" x14ac:dyDescent="0.25">
      <c r="A53" s="3" t="s">
        <v>252</v>
      </c>
      <c r="B53" s="3" t="s">
        <v>199</v>
      </c>
      <c r="C53" s="3" t="s">
        <v>333</v>
      </c>
      <c r="D53" s="3" t="s">
        <v>318</v>
      </c>
      <c r="E53" s="3" t="s">
        <v>328</v>
      </c>
      <c r="F53" s="3" t="s">
        <v>331</v>
      </c>
      <c r="G53" s="3">
        <v>53.78</v>
      </c>
      <c r="H53" s="3">
        <v>10.6</v>
      </c>
      <c r="I53" s="3">
        <v>184</v>
      </c>
      <c r="J53" s="3">
        <v>585</v>
      </c>
      <c r="K53" s="3">
        <v>88</v>
      </c>
      <c r="L53" s="3">
        <v>673</v>
      </c>
      <c r="M53" s="3">
        <v>128</v>
      </c>
      <c r="N53" s="3">
        <v>985</v>
      </c>
      <c r="O53" s="3">
        <v>681</v>
      </c>
      <c r="P53" s="3">
        <v>1794</v>
      </c>
    </row>
    <row r="54" spans="1:16" x14ac:dyDescent="0.25">
      <c r="A54" s="3" t="s">
        <v>253</v>
      </c>
      <c r="B54" s="3" t="s">
        <v>199</v>
      </c>
      <c r="C54" s="3" t="s">
        <v>326</v>
      </c>
      <c r="D54" s="3" t="s">
        <v>327</v>
      </c>
      <c r="E54" s="3" t="s">
        <v>328</v>
      </c>
      <c r="F54" s="3" t="s">
        <v>329</v>
      </c>
      <c r="G54" s="3">
        <v>34.799999999999997</v>
      </c>
      <c r="H54" s="3">
        <v>79.2</v>
      </c>
      <c r="I54" s="3">
        <v>151</v>
      </c>
      <c r="J54" s="3">
        <v>206</v>
      </c>
      <c r="K54" s="3">
        <v>49</v>
      </c>
      <c r="L54" s="3">
        <v>255</v>
      </c>
      <c r="M54" s="3">
        <v>150</v>
      </c>
      <c r="N54" s="3">
        <v>556</v>
      </c>
      <c r="O54" s="3">
        <v>728</v>
      </c>
      <c r="P54" s="3">
        <v>1313</v>
      </c>
    </row>
    <row r="55" spans="1:16" x14ac:dyDescent="0.25">
      <c r="A55" s="3" t="s">
        <v>254</v>
      </c>
      <c r="B55" s="3" t="s">
        <v>199</v>
      </c>
      <c r="C55" s="3" t="s">
        <v>326</v>
      </c>
      <c r="D55" s="3" t="s">
        <v>327</v>
      </c>
      <c r="E55" s="3" t="s">
        <v>328</v>
      </c>
      <c r="F55" s="3" t="s">
        <v>329</v>
      </c>
      <c r="G55" s="3">
        <v>34.799999999999997</v>
      </c>
      <c r="H55" s="3">
        <v>79.2</v>
      </c>
      <c r="I55" s="3">
        <v>290</v>
      </c>
      <c r="J55" s="3">
        <v>416</v>
      </c>
      <c r="K55" s="3">
        <v>133</v>
      </c>
      <c r="L55" s="3">
        <v>549</v>
      </c>
      <c r="M55" s="3">
        <v>193</v>
      </c>
      <c r="N55" s="3">
        <v>1032</v>
      </c>
      <c r="O55" s="3">
        <v>1464</v>
      </c>
      <c r="P55" s="3">
        <v>2550</v>
      </c>
    </row>
    <row r="56" spans="1:16" x14ac:dyDescent="0.25">
      <c r="A56" s="3" t="s">
        <v>255</v>
      </c>
      <c r="B56" s="3" t="s">
        <v>199</v>
      </c>
      <c r="C56" s="3" t="s">
        <v>326</v>
      </c>
      <c r="D56" s="3" t="s">
        <v>327</v>
      </c>
      <c r="E56" s="3" t="s">
        <v>328</v>
      </c>
      <c r="F56" s="3" t="s">
        <v>329</v>
      </c>
      <c r="G56" s="3">
        <v>34.799999999999997</v>
      </c>
      <c r="H56" s="3">
        <v>79.2</v>
      </c>
      <c r="I56" s="3">
        <v>358</v>
      </c>
      <c r="J56" s="3">
        <v>482</v>
      </c>
      <c r="K56" s="3">
        <v>133</v>
      </c>
      <c r="L56" s="3">
        <v>615</v>
      </c>
      <c r="M56" s="3">
        <v>150</v>
      </c>
      <c r="N56" s="3">
        <v>1123</v>
      </c>
      <c r="O56" s="3">
        <v>1478</v>
      </c>
      <c r="P56" s="3">
        <v>2664</v>
      </c>
    </row>
    <row r="57" spans="1:16" x14ac:dyDescent="0.25">
      <c r="A57" s="3" t="s">
        <v>256</v>
      </c>
      <c r="B57" s="3" t="s">
        <v>199</v>
      </c>
      <c r="C57" s="3" t="s">
        <v>326</v>
      </c>
      <c r="D57" s="3" t="s">
        <v>327</v>
      </c>
      <c r="E57" s="3" t="s">
        <v>328</v>
      </c>
      <c r="F57" s="3" t="s">
        <v>329</v>
      </c>
      <c r="G57" s="3">
        <v>34.799999999999997</v>
      </c>
      <c r="H57" s="3">
        <v>79.2</v>
      </c>
      <c r="I57" s="3">
        <v>188</v>
      </c>
      <c r="J57" s="3">
        <v>265</v>
      </c>
      <c r="K57" s="3">
        <v>63</v>
      </c>
      <c r="L57" s="3">
        <v>328</v>
      </c>
      <c r="M57" s="3">
        <v>164</v>
      </c>
      <c r="N57" s="3">
        <v>680</v>
      </c>
      <c r="O57" s="3">
        <v>868</v>
      </c>
      <c r="P57" s="3">
        <v>1584</v>
      </c>
    </row>
    <row r="58" spans="1:16" x14ac:dyDescent="0.25">
      <c r="A58" s="3" t="s">
        <v>257</v>
      </c>
      <c r="B58" s="3" t="s">
        <v>199</v>
      </c>
      <c r="C58" s="3" t="s">
        <v>335</v>
      </c>
      <c r="D58" s="3" t="s">
        <v>335</v>
      </c>
      <c r="E58" s="3" t="s">
        <v>328</v>
      </c>
      <c r="F58" s="3" t="s">
        <v>331</v>
      </c>
      <c r="G58" s="3">
        <v>45.96</v>
      </c>
      <c r="H58" s="3">
        <v>11.28</v>
      </c>
      <c r="I58" s="3" t="s">
        <v>332</v>
      </c>
      <c r="J58" s="3" t="s">
        <v>332</v>
      </c>
      <c r="K58" s="3" t="s">
        <v>332</v>
      </c>
      <c r="L58" s="3" t="s">
        <v>332</v>
      </c>
      <c r="M58" s="3" t="s">
        <v>332</v>
      </c>
      <c r="N58" s="3" t="s">
        <v>332</v>
      </c>
      <c r="O58" s="3">
        <v>264</v>
      </c>
      <c r="P58" s="3">
        <v>1940</v>
      </c>
    </row>
    <row r="59" spans="1:16" x14ac:dyDescent="0.25">
      <c r="A59" s="3" t="s">
        <v>258</v>
      </c>
      <c r="B59" s="3" t="s">
        <v>199</v>
      </c>
      <c r="C59" s="3" t="s">
        <v>326</v>
      </c>
      <c r="D59" s="3" t="s">
        <v>327</v>
      </c>
      <c r="E59" s="3" t="s">
        <v>328</v>
      </c>
      <c r="F59" s="3" t="s">
        <v>331</v>
      </c>
      <c r="G59" s="3">
        <v>52.17</v>
      </c>
      <c r="H59" s="3">
        <v>5.74</v>
      </c>
      <c r="I59" s="3">
        <v>129</v>
      </c>
      <c r="J59" s="3">
        <v>153</v>
      </c>
      <c r="K59" s="3">
        <v>18</v>
      </c>
      <c r="L59" s="3">
        <v>171</v>
      </c>
      <c r="M59" s="3">
        <v>120</v>
      </c>
      <c r="N59" s="3">
        <v>420</v>
      </c>
      <c r="O59" s="3">
        <v>865</v>
      </c>
      <c r="P59" s="3">
        <v>1580</v>
      </c>
    </row>
    <row r="60" spans="1:16" x14ac:dyDescent="0.25">
      <c r="A60" s="3" t="s">
        <v>259</v>
      </c>
      <c r="B60" s="3" t="s">
        <v>249</v>
      </c>
      <c r="C60" s="3" t="s">
        <v>326</v>
      </c>
      <c r="D60" s="3" t="s">
        <v>327</v>
      </c>
      <c r="E60" s="3" t="s">
        <v>328</v>
      </c>
      <c r="F60" s="3" t="s">
        <v>329</v>
      </c>
      <c r="G60" s="3">
        <v>44.42</v>
      </c>
      <c r="H60" s="3">
        <v>121.67</v>
      </c>
      <c r="I60" s="3">
        <v>57</v>
      </c>
      <c r="J60" s="3">
        <v>78</v>
      </c>
      <c r="K60" s="3">
        <v>28</v>
      </c>
      <c r="L60" s="3">
        <v>105</v>
      </c>
      <c r="M60" s="3">
        <v>276</v>
      </c>
      <c r="N60" s="3">
        <v>439</v>
      </c>
      <c r="O60" s="3">
        <v>634</v>
      </c>
      <c r="P60" s="3">
        <v>931</v>
      </c>
    </row>
    <row r="61" spans="1:16" x14ac:dyDescent="0.25">
      <c r="A61" s="3" t="s">
        <v>260</v>
      </c>
      <c r="B61" s="3" t="s">
        <v>249</v>
      </c>
      <c r="C61" s="3" t="s">
        <v>326</v>
      </c>
      <c r="D61" s="3" t="s">
        <v>327</v>
      </c>
      <c r="E61" s="3" t="s">
        <v>328</v>
      </c>
      <c r="F61" s="3" t="s">
        <v>329</v>
      </c>
      <c r="G61" s="3">
        <v>44.437100000000001</v>
      </c>
      <c r="H61" s="3">
        <v>121.56789999999999</v>
      </c>
      <c r="I61" s="3">
        <v>36</v>
      </c>
      <c r="J61" s="3">
        <v>72</v>
      </c>
      <c r="K61" s="3">
        <v>19</v>
      </c>
      <c r="L61" s="3">
        <v>91</v>
      </c>
      <c r="M61" s="3">
        <v>131</v>
      </c>
      <c r="N61" s="3">
        <v>258</v>
      </c>
      <c r="O61" s="3">
        <v>527</v>
      </c>
      <c r="P61" s="3">
        <v>835</v>
      </c>
    </row>
    <row r="62" spans="1:16" x14ac:dyDescent="0.25">
      <c r="A62" s="3" t="s">
        <v>261</v>
      </c>
      <c r="B62" s="3" t="s">
        <v>249</v>
      </c>
      <c r="C62" s="3" t="s">
        <v>326</v>
      </c>
      <c r="D62" s="3" t="s">
        <v>327</v>
      </c>
      <c r="E62" s="3" t="s">
        <v>328</v>
      </c>
      <c r="F62" s="3" t="s">
        <v>329</v>
      </c>
      <c r="G62" s="3">
        <v>44.498199999999997</v>
      </c>
      <c r="H62" s="3">
        <v>121.6249</v>
      </c>
      <c r="I62" s="3">
        <v>73</v>
      </c>
      <c r="J62" s="3">
        <v>169</v>
      </c>
      <c r="K62" s="3">
        <v>52</v>
      </c>
      <c r="L62" s="3">
        <v>221</v>
      </c>
      <c r="M62" s="3">
        <v>115</v>
      </c>
      <c r="N62" s="3">
        <v>409</v>
      </c>
      <c r="O62" s="3">
        <v>780</v>
      </c>
      <c r="P62" s="3">
        <v>1191</v>
      </c>
    </row>
    <row r="63" spans="1:16" x14ac:dyDescent="0.25">
      <c r="A63" s="3" t="s">
        <v>262</v>
      </c>
      <c r="B63" s="3" t="s">
        <v>249</v>
      </c>
      <c r="C63" s="3" t="s">
        <v>326</v>
      </c>
      <c r="D63" s="3" t="s">
        <v>327</v>
      </c>
      <c r="E63" s="3" t="s">
        <v>328</v>
      </c>
      <c r="F63" s="3" t="s">
        <v>329</v>
      </c>
      <c r="G63" s="3">
        <v>44.422199999999997</v>
      </c>
      <c r="H63" s="3">
        <v>121.6066</v>
      </c>
      <c r="I63" s="3">
        <v>48</v>
      </c>
      <c r="J63" s="3">
        <v>54</v>
      </c>
      <c r="K63" s="3">
        <v>16</v>
      </c>
      <c r="L63" s="3">
        <v>70</v>
      </c>
      <c r="M63" s="3">
        <v>96</v>
      </c>
      <c r="N63" s="3">
        <v>214</v>
      </c>
      <c r="O63" s="3">
        <v>634</v>
      </c>
      <c r="P63" s="3">
        <v>849</v>
      </c>
    </row>
    <row r="64" spans="1:16" x14ac:dyDescent="0.25">
      <c r="A64" s="3" t="s">
        <v>263</v>
      </c>
      <c r="B64" s="3" t="s">
        <v>249</v>
      </c>
      <c r="C64" s="3" t="s">
        <v>326</v>
      </c>
      <c r="D64" s="3" t="s">
        <v>327</v>
      </c>
      <c r="E64" s="3" t="s">
        <v>328</v>
      </c>
      <c r="F64" s="3" t="s">
        <v>329</v>
      </c>
      <c r="G64" s="3">
        <v>44.450800000000001</v>
      </c>
      <c r="H64" s="3">
        <v>121.6908</v>
      </c>
      <c r="I64" s="3">
        <v>4</v>
      </c>
      <c r="J64" s="3">
        <v>61</v>
      </c>
      <c r="K64" s="3">
        <v>17</v>
      </c>
      <c r="L64" s="3">
        <v>78</v>
      </c>
      <c r="M64" s="3">
        <v>29</v>
      </c>
      <c r="N64" s="3">
        <v>111</v>
      </c>
      <c r="O64" s="3">
        <v>488</v>
      </c>
      <c r="P64" s="3">
        <v>642</v>
      </c>
    </row>
    <row r="65" spans="1:16" x14ac:dyDescent="0.25">
      <c r="A65" s="3" t="s">
        <v>264</v>
      </c>
      <c r="B65" s="3" t="s">
        <v>249</v>
      </c>
      <c r="C65" s="3" t="s">
        <v>326</v>
      </c>
      <c r="D65" s="3" t="s">
        <v>327</v>
      </c>
      <c r="E65" s="3" t="s">
        <v>328</v>
      </c>
      <c r="F65" s="3" t="s">
        <v>329</v>
      </c>
      <c r="G65" s="3">
        <v>44.432699999999997</v>
      </c>
      <c r="H65" s="3">
        <v>121.6104</v>
      </c>
      <c r="I65" s="3">
        <v>10</v>
      </c>
      <c r="J65" s="3">
        <v>52</v>
      </c>
      <c r="K65" s="3">
        <v>14</v>
      </c>
      <c r="L65" s="3">
        <v>66</v>
      </c>
      <c r="M65" s="3">
        <v>73</v>
      </c>
      <c r="N65" s="3">
        <v>149</v>
      </c>
      <c r="O65" s="3">
        <v>504</v>
      </c>
      <c r="P65" s="3">
        <v>666</v>
      </c>
    </row>
    <row r="66" spans="1:16" x14ac:dyDescent="0.25">
      <c r="A66" s="3" t="s">
        <v>265</v>
      </c>
      <c r="B66" s="3" t="s">
        <v>249</v>
      </c>
      <c r="C66" s="3" t="s">
        <v>326</v>
      </c>
      <c r="D66" s="3" t="s">
        <v>327</v>
      </c>
      <c r="E66" s="3" t="s">
        <v>328</v>
      </c>
      <c r="F66" s="3" t="s">
        <v>329</v>
      </c>
      <c r="G66" s="3">
        <v>44.427700000000002</v>
      </c>
      <c r="H66" s="3">
        <v>121.5852</v>
      </c>
      <c r="I66" s="3">
        <v>49</v>
      </c>
      <c r="J66" s="3">
        <v>187</v>
      </c>
      <c r="K66" s="3">
        <v>49</v>
      </c>
      <c r="L66" s="3">
        <v>236</v>
      </c>
      <c r="M66" s="3">
        <v>70</v>
      </c>
      <c r="N66" s="3">
        <v>355</v>
      </c>
      <c r="O66" s="3">
        <v>544</v>
      </c>
      <c r="P66" s="3">
        <v>913</v>
      </c>
    </row>
    <row r="67" spans="1:16" x14ac:dyDescent="0.25">
      <c r="A67" s="3" t="s">
        <v>266</v>
      </c>
      <c r="B67" s="3" t="s">
        <v>249</v>
      </c>
      <c r="C67" s="3" t="s">
        <v>326</v>
      </c>
      <c r="D67" s="3" t="s">
        <v>327</v>
      </c>
      <c r="E67" s="3" t="s">
        <v>328</v>
      </c>
      <c r="F67" s="3" t="s">
        <v>329</v>
      </c>
      <c r="G67" s="3">
        <v>44.4373</v>
      </c>
      <c r="H67" s="3">
        <v>121.587</v>
      </c>
      <c r="I67" s="3">
        <v>25</v>
      </c>
      <c r="J67" s="3">
        <v>171</v>
      </c>
      <c r="K67" s="3">
        <v>45</v>
      </c>
      <c r="L67" s="3">
        <v>216</v>
      </c>
      <c r="M67" s="3">
        <v>131</v>
      </c>
      <c r="N67" s="3">
        <v>372</v>
      </c>
      <c r="O67" s="3">
        <v>581</v>
      </c>
      <c r="P67" s="3">
        <v>956</v>
      </c>
    </row>
    <row r="68" spans="1:16" x14ac:dyDescent="0.25">
      <c r="A68" s="3" t="s">
        <v>267</v>
      </c>
      <c r="B68" s="3" t="s">
        <v>249</v>
      </c>
      <c r="C68" s="3" t="s">
        <v>326</v>
      </c>
      <c r="D68" s="3" t="s">
        <v>327</v>
      </c>
      <c r="E68" s="3" t="s">
        <v>328</v>
      </c>
      <c r="F68" s="3" t="s">
        <v>329</v>
      </c>
      <c r="G68" s="3">
        <v>44.451300000000003</v>
      </c>
      <c r="H68" s="3">
        <v>121.5575</v>
      </c>
      <c r="I68" s="3">
        <v>63</v>
      </c>
      <c r="J68" s="3">
        <v>172</v>
      </c>
      <c r="K68" s="3">
        <v>45</v>
      </c>
      <c r="L68" s="3">
        <v>217</v>
      </c>
      <c r="M68" s="3">
        <v>167</v>
      </c>
      <c r="N68" s="3">
        <v>447</v>
      </c>
      <c r="O68" s="3">
        <v>820</v>
      </c>
      <c r="P68" s="3">
        <v>1274</v>
      </c>
    </row>
    <row r="69" spans="1:16" x14ac:dyDescent="0.25">
      <c r="A69" s="3" t="s">
        <v>268</v>
      </c>
      <c r="B69" s="3" t="s">
        <v>249</v>
      </c>
      <c r="C69" s="3" t="s">
        <v>326</v>
      </c>
      <c r="D69" s="3" t="s">
        <v>327</v>
      </c>
      <c r="E69" s="3" t="s">
        <v>328</v>
      </c>
      <c r="F69" s="3" t="s">
        <v>329</v>
      </c>
      <c r="G69" s="3">
        <v>44.433999999999997</v>
      </c>
      <c r="H69" s="3">
        <v>121.67010000000001</v>
      </c>
      <c r="I69" s="3">
        <v>53</v>
      </c>
      <c r="J69" s="3">
        <v>268</v>
      </c>
      <c r="K69" s="3">
        <v>71</v>
      </c>
      <c r="L69" s="3">
        <v>339</v>
      </c>
      <c r="M69" s="3">
        <v>151</v>
      </c>
      <c r="N69" s="3">
        <v>543</v>
      </c>
      <c r="O69" s="3">
        <v>1118</v>
      </c>
      <c r="P69" s="3">
        <v>1666</v>
      </c>
    </row>
    <row r="70" spans="1:16" x14ac:dyDescent="0.25">
      <c r="A70" s="3" t="s">
        <v>269</v>
      </c>
      <c r="B70" s="3" t="s">
        <v>249</v>
      </c>
      <c r="C70" s="3" t="s">
        <v>326</v>
      </c>
      <c r="D70" s="3" t="s">
        <v>327</v>
      </c>
      <c r="E70" s="3" t="s">
        <v>328</v>
      </c>
      <c r="F70" s="3" t="s">
        <v>329</v>
      </c>
      <c r="G70" s="3">
        <v>44.452599999999997</v>
      </c>
      <c r="H70" s="3">
        <v>121.6691</v>
      </c>
      <c r="I70" s="3">
        <v>94</v>
      </c>
      <c r="J70" s="3">
        <v>74</v>
      </c>
      <c r="K70" s="3">
        <v>19</v>
      </c>
      <c r="L70" s="3">
        <v>93</v>
      </c>
      <c r="M70" s="3">
        <v>59</v>
      </c>
      <c r="N70" s="3">
        <v>246</v>
      </c>
      <c r="O70" s="3">
        <v>609</v>
      </c>
      <c r="P70" s="3">
        <v>859</v>
      </c>
    </row>
    <row r="71" spans="1:16" x14ac:dyDescent="0.25">
      <c r="A71" s="3" t="s">
        <v>270</v>
      </c>
      <c r="B71" s="3" t="s">
        <v>249</v>
      </c>
      <c r="C71" s="3" t="s">
        <v>326</v>
      </c>
      <c r="D71" s="3" t="s">
        <v>327</v>
      </c>
      <c r="E71" s="3" t="s">
        <v>328</v>
      </c>
      <c r="F71" s="3" t="s">
        <v>329</v>
      </c>
      <c r="G71" s="3">
        <v>44.4634</v>
      </c>
      <c r="H71" s="3">
        <v>121.6634</v>
      </c>
      <c r="I71" s="3">
        <v>184</v>
      </c>
      <c r="J71" s="3">
        <v>270</v>
      </c>
      <c r="K71" s="3">
        <v>88</v>
      </c>
      <c r="L71" s="3">
        <v>358</v>
      </c>
      <c r="M71" s="3">
        <v>98</v>
      </c>
      <c r="N71" s="3">
        <v>640</v>
      </c>
      <c r="O71" s="3">
        <v>1105</v>
      </c>
      <c r="P71" s="3">
        <v>1764</v>
      </c>
    </row>
    <row r="72" spans="1:16" x14ac:dyDescent="0.25">
      <c r="A72" s="3" t="s">
        <v>271</v>
      </c>
      <c r="B72" s="3" t="s">
        <v>249</v>
      </c>
      <c r="C72" s="3" t="s">
        <v>326</v>
      </c>
      <c r="D72" s="3" t="s">
        <v>327</v>
      </c>
      <c r="E72" s="3" t="s">
        <v>328</v>
      </c>
      <c r="F72" s="3" t="s">
        <v>329</v>
      </c>
      <c r="G72" s="3">
        <v>44.43</v>
      </c>
      <c r="H72" s="3">
        <v>121.57</v>
      </c>
      <c r="I72" s="3">
        <v>23</v>
      </c>
      <c r="J72" s="3">
        <v>33</v>
      </c>
      <c r="K72" s="3">
        <v>10</v>
      </c>
      <c r="L72" s="3">
        <v>43</v>
      </c>
      <c r="M72" s="3">
        <v>271</v>
      </c>
      <c r="N72" s="3">
        <v>337</v>
      </c>
      <c r="O72" s="3">
        <v>352</v>
      </c>
      <c r="P72" s="3">
        <v>754</v>
      </c>
    </row>
    <row r="73" spans="1:16" x14ac:dyDescent="0.25">
      <c r="A73" s="3" t="s">
        <v>272</v>
      </c>
      <c r="B73" s="3" t="s">
        <v>199</v>
      </c>
      <c r="C73" s="3" t="s">
        <v>333</v>
      </c>
      <c r="D73" s="3" t="s">
        <v>318</v>
      </c>
      <c r="E73" s="3" t="s">
        <v>328</v>
      </c>
      <c r="F73" s="3" t="s">
        <v>329</v>
      </c>
      <c r="G73" s="3">
        <v>39.32</v>
      </c>
      <c r="H73" s="3">
        <v>86.42</v>
      </c>
      <c r="I73" s="3">
        <v>207</v>
      </c>
      <c r="J73" s="3">
        <v>300</v>
      </c>
      <c r="K73" s="3">
        <v>13</v>
      </c>
      <c r="L73" s="3">
        <v>313</v>
      </c>
      <c r="M73" s="3">
        <v>439</v>
      </c>
      <c r="N73" s="3">
        <v>959</v>
      </c>
      <c r="O73" s="3">
        <v>477</v>
      </c>
      <c r="P73" s="3">
        <v>1452</v>
      </c>
    </row>
    <row r="74" spans="1:16" x14ac:dyDescent="0.25">
      <c r="A74" s="3" t="s">
        <v>273</v>
      </c>
      <c r="B74" s="3" t="s">
        <v>274</v>
      </c>
      <c r="C74" s="3" t="s">
        <v>333</v>
      </c>
      <c r="D74" s="3" t="s">
        <v>318</v>
      </c>
      <c r="E74" s="3" t="s">
        <v>328</v>
      </c>
      <c r="F74" s="3" t="s">
        <v>331</v>
      </c>
      <c r="G74" s="3">
        <v>2.98</v>
      </c>
      <c r="H74" s="3">
        <v>102.3</v>
      </c>
      <c r="I74" s="3">
        <v>518</v>
      </c>
      <c r="J74" s="3">
        <v>378</v>
      </c>
      <c r="K74" s="3">
        <v>30</v>
      </c>
      <c r="L74" s="3">
        <v>408</v>
      </c>
      <c r="M74" s="3">
        <v>192</v>
      </c>
      <c r="N74" s="3">
        <v>1118</v>
      </c>
      <c r="O74" s="3">
        <v>1714</v>
      </c>
      <c r="P74" s="3">
        <v>3230</v>
      </c>
    </row>
    <row r="75" spans="1:16" x14ac:dyDescent="0.25">
      <c r="A75" s="3" t="s">
        <v>275</v>
      </c>
      <c r="B75" s="3" t="s">
        <v>232</v>
      </c>
      <c r="C75" s="3" t="s">
        <v>333</v>
      </c>
      <c r="D75" s="3" t="s">
        <v>327</v>
      </c>
      <c r="E75" s="3" t="s">
        <v>328</v>
      </c>
      <c r="F75" s="3" t="s">
        <v>329</v>
      </c>
      <c r="G75" s="3">
        <v>19.829999999999998</v>
      </c>
      <c r="H75" s="3">
        <v>155.12</v>
      </c>
      <c r="I75" s="3">
        <v>245</v>
      </c>
      <c r="J75" s="3">
        <v>655</v>
      </c>
      <c r="K75" s="3" t="s">
        <v>332</v>
      </c>
      <c r="L75" s="3" t="s">
        <v>332</v>
      </c>
      <c r="M75" s="3" t="s">
        <v>332</v>
      </c>
      <c r="N75" s="3" t="s">
        <v>332</v>
      </c>
      <c r="O75" s="3" t="s">
        <v>332</v>
      </c>
      <c r="P75" s="3">
        <v>3455</v>
      </c>
    </row>
    <row r="76" spans="1:16" x14ac:dyDescent="0.25">
      <c r="A76" s="3" t="s">
        <v>276</v>
      </c>
      <c r="B76" s="3" t="s">
        <v>232</v>
      </c>
      <c r="C76" s="3" t="s">
        <v>333</v>
      </c>
      <c r="D76" s="3" t="s">
        <v>327</v>
      </c>
      <c r="E76" s="3" t="s">
        <v>328</v>
      </c>
      <c r="F76" s="3" t="s">
        <v>329</v>
      </c>
      <c r="G76" s="3">
        <v>19.829999999999998</v>
      </c>
      <c r="H76" s="3">
        <v>155.12</v>
      </c>
      <c r="I76" s="3">
        <v>320</v>
      </c>
      <c r="J76" s="3">
        <v>930</v>
      </c>
      <c r="K76" s="3" t="s">
        <v>332</v>
      </c>
      <c r="L76" s="3" t="s">
        <v>332</v>
      </c>
      <c r="M76" s="3" t="s">
        <v>332</v>
      </c>
      <c r="N76" s="3" t="s">
        <v>332</v>
      </c>
      <c r="O76" s="3" t="s">
        <v>332</v>
      </c>
      <c r="P76" s="3">
        <v>3880</v>
      </c>
    </row>
    <row r="77" spans="1:16" x14ac:dyDescent="0.25">
      <c r="A77" s="3" t="s">
        <v>277</v>
      </c>
      <c r="B77" s="3" t="s">
        <v>199</v>
      </c>
      <c r="C77" s="3" t="s">
        <v>326</v>
      </c>
      <c r="D77" s="3" t="s">
        <v>327</v>
      </c>
      <c r="E77" s="3" t="s">
        <v>334</v>
      </c>
      <c r="F77" s="3" t="s">
        <v>331</v>
      </c>
      <c r="G77" s="3">
        <v>35.35</v>
      </c>
      <c r="H77" s="3">
        <v>148.93</v>
      </c>
      <c r="I77" s="3">
        <v>84</v>
      </c>
      <c r="J77" s="3">
        <v>515</v>
      </c>
      <c r="K77" s="3">
        <v>119</v>
      </c>
      <c r="L77" s="3">
        <v>634</v>
      </c>
      <c r="M77" s="3">
        <v>185</v>
      </c>
      <c r="N77" s="3">
        <v>903</v>
      </c>
      <c r="O77" s="3" t="s">
        <v>332</v>
      </c>
      <c r="P77" s="3">
        <v>2420</v>
      </c>
    </row>
    <row r="78" spans="1:16" x14ac:dyDescent="0.25">
      <c r="A78" s="3" t="s">
        <v>278</v>
      </c>
      <c r="B78" s="3" t="s">
        <v>199</v>
      </c>
      <c r="C78" s="3" t="s">
        <v>326</v>
      </c>
      <c r="D78" s="3" t="s">
        <v>327</v>
      </c>
      <c r="E78" s="3" t="s">
        <v>334</v>
      </c>
      <c r="F78" s="3" t="s">
        <v>331</v>
      </c>
      <c r="G78" s="3">
        <v>35.35</v>
      </c>
      <c r="H78" s="3">
        <v>148.93</v>
      </c>
      <c r="I78" s="3">
        <v>113</v>
      </c>
      <c r="J78" s="3">
        <v>637</v>
      </c>
      <c r="K78" s="3">
        <v>156</v>
      </c>
      <c r="L78" s="3">
        <v>793</v>
      </c>
      <c r="M78" s="3">
        <v>235</v>
      </c>
      <c r="N78" s="3">
        <v>1141</v>
      </c>
      <c r="O78" s="3" t="s">
        <v>332</v>
      </c>
      <c r="P78" s="3">
        <v>2530</v>
      </c>
    </row>
    <row r="79" spans="1:16" x14ac:dyDescent="0.25">
      <c r="A79" s="3" t="s">
        <v>279</v>
      </c>
      <c r="B79" s="3" t="s">
        <v>199</v>
      </c>
      <c r="C79" s="3" t="s">
        <v>326</v>
      </c>
      <c r="D79" s="3" t="s">
        <v>327</v>
      </c>
      <c r="E79" s="3" t="s">
        <v>334</v>
      </c>
      <c r="F79" s="3" t="s">
        <v>331</v>
      </c>
      <c r="G79" s="3">
        <v>35.35</v>
      </c>
      <c r="H79" s="3">
        <v>148.93</v>
      </c>
      <c r="I79" s="3">
        <v>213</v>
      </c>
      <c r="J79" s="3">
        <v>1078</v>
      </c>
      <c r="K79" s="3">
        <v>296</v>
      </c>
      <c r="L79" s="3">
        <v>1374</v>
      </c>
      <c r="M79" s="3">
        <v>133</v>
      </c>
      <c r="N79" s="3">
        <v>1720</v>
      </c>
      <c r="O79" s="3" t="s">
        <v>332</v>
      </c>
      <c r="P79" s="3">
        <v>3440</v>
      </c>
    </row>
    <row r="80" spans="1:16" x14ac:dyDescent="0.25">
      <c r="A80" s="3" t="s">
        <v>280</v>
      </c>
      <c r="B80" s="3" t="s">
        <v>199</v>
      </c>
      <c r="C80" s="3" t="s">
        <v>333</v>
      </c>
      <c r="D80" s="3" t="s">
        <v>318</v>
      </c>
      <c r="E80" s="3" t="s">
        <v>328</v>
      </c>
      <c r="F80" s="3" t="s">
        <v>331</v>
      </c>
      <c r="G80" s="3">
        <v>42.36</v>
      </c>
      <c r="H80" s="3">
        <v>11.8</v>
      </c>
      <c r="I80" s="3">
        <v>221</v>
      </c>
      <c r="J80" s="3">
        <v>989</v>
      </c>
      <c r="K80" s="3">
        <v>34</v>
      </c>
      <c r="L80" s="3">
        <v>1023</v>
      </c>
      <c r="M80" s="3">
        <v>70</v>
      </c>
      <c r="N80" s="3">
        <v>1313</v>
      </c>
      <c r="O80" s="3">
        <v>753</v>
      </c>
      <c r="P80" s="3">
        <v>2230</v>
      </c>
    </row>
    <row r="81" spans="1:16" x14ac:dyDescent="0.25">
      <c r="A81" s="3" t="s">
        <v>281</v>
      </c>
      <c r="B81" s="3" t="s">
        <v>199</v>
      </c>
      <c r="C81" s="3" t="s">
        <v>333</v>
      </c>
      <c r="D81" s="3" t="s">
        <v>318</v>
      </c>
      <c r="E81" s="3" t="s">
        <v>328</v>
      </c>
      <c r="F81" s="3" t="s">
        <v>331</v>
      </c>
      <c r="G81" s="3">
        <v>42.36</v>
      </c>
      <c r="H81" s="3">
        <v>11.8</v>
      </c>
      <c r="I81" s="3">
        <v>261</v>
      </c>
      <c r="J81" s="3">
        <v>931</v>
      </c>
      <c r="K81" s="3">
        <v>51</v>
      </c>
      <c r="L81" s="3">
        <v>982</v>
      </c>
      <c r="M81" s="3">
        <v>90</v>
      </c>
      <c r="N81" s="3">
        <v>1332</v>
      </c>
      <c r="O81" s="3">
        <v>470</v>
      </c>
      <c r="P81" s="3">
        <v>1966</v>
      </c>
    </row>
    <row r="82" spans="1:16" x14ac:dyDescent="0.25">
      <c r="A82" s="3" t="s">
        <v>282</v>
      </c>
      <c r="B82" s="3" t="s">
        <v>199</v>
      </c>
      <c r="C82" s="3" t="s">
        <v>333</v>
      </c>
      <c r="D82" s="3" t="s">
        <v>318</v>
      </c>
      <c r="E82" s="3" t="s">
        <v>328</v>
      </c>
      <c r="F82" s="3" t="s">
        <v>331</v>
      </c>
      <c r="G82" s="3">
        <v>42.36</v>
      </c>
      <c r="H82" s="3">
        <v>11.8</v>
      </c>
      <c r="I82" s="3">
        <v>262</v>
      </c>
      <c r="J82" s="3">
        <v>1299</v>
      </c>
      <c r="K82" s="3">
        <v>78</v>
      </c>
      <c r="L82" s="3">
        <v>1377</v>
      </c>
      <c r="M82" s="3">
        <v>72</v>
      </c>
      <c r="N82" s="3">
        <v>1711</v>
      </c>
      <c r="O82" s="3">
        <v>503</v>
      </c>
      <c r="P82" s="3">
        <v>2424</v>
      </c>
    </row>
    <row r="83" spans="1:16" x14ac:dyDescent="0.25">
      <c r="A83" s="3" t="s">
        <v>283</v>
      </c>
      <c r="B83" s="3" t="s">
        <v>284</v>
      </c>
      <c r="C83" s="3" t="s">
        <v>333</v>
      </c>
      <c r="D83" s="3" t="s">
        <v>318</v>
      </c>
      <c r="E83" s="3" t="s">
        <v>328</v>
      </c>
      <c r="F83" s="3" t="s">
        <v>329</v>
      </c>
      <c r="G83" s="3">
        <v>53.63</v>
      </c>
      <c r="H83" s="3">
        <v>106.2</v>
      </c>
      <c r="I83" s="3">
        <v>108</v>
      </c>
      <c r="J83" s="3">
        <v>176</v>
      </c>
      <c r="K83" s="3">
        <v>16</v>
      </c>
      <c r="L83" s="3">
        <v>192</v>
      </c>
      <c r="M83" s="3">
        <v>113</v>
      </c>
      <c r="N83" s="3">
        <v>413</v>
      </c>
      <c r="O83" s="3">
        <v>658</v>
      </c>
      <c r="P83" s="3">
        <v>1149</v>
      </c>
    </row>
    <row r="84" spans="1:16" x14ac:dyDescent="0.25">
      <c r="A84" s="3" t="s">
        <v>285</v>
      </c>
      <c r="B84" s="3" t="s">
        <v>284</v>
      </c>
      <c r="C84" s="3" t="s">
        <v>326</v>
      </c>
      <c r="D84" s="3" t="s">
        <v>327</v>
      </c>
      <c r="E84" s="3" t="s">
        <v>328</v>
      </c>
      <c r="F84" s="3" t="s">
        <v>329</v>
      </c>
      <c r="G84" s="3">
        <v>53.92</v>
      </c>
      <c r="H84" s="3">
        <v>104.68</v>
      </c>
      <c r="I84" s="3">
        <v>53</v>
      </c>
      <c r="J84" s="3">
        <v>80</v>
      </c>
      <c r="K84" s="3">
        <v>13</v>
      </c>
      <c r="L84" s="3">
        <v>93</v>
      </c>
      <c r="M84" s="3">
        <v>188</v>
      </c>
      <c r="N84" s="3">
        <v>334</v>
      </c>
      <c r="O84" s="3">
        <v>545</v>
      </c>
      <c r="P84" s="3">
        <v>960</v>
      </c>
    </row>
    <row r="85" spans="1:16" x14ac:dyDescent="0.25">
      <c r="A85" s="3" t="s">
        <v>286</v>
      </c>
      <c r="B85" s="3" t="s">
        <v>284</v>
      </c>
      <c r="C85" s="3" t="s">
        <v>326</v>
      </c>
      <c r="D85" s="3" t="s">
        <v>327</v>
      </c>
      <c r="E85" s="3" t="s">
        <v>328</v>
      </c>
      <c r="F85" s="3" t="s">
        <v>329</v>
      </c>
      <c r="G85" s="3">
        <v>53.92</v>
      </c>
      <c r="H85" s="3">
        <v>104.68</v>
      </c>
      <c r="I85" s="3">
        <v>54</v>
      </c>
      <c r="J85" s="3">
        <v>62</v>
      </c>
      <c r="K85" s="3">
        <v>11</v>
      </c>
      <c r="L85" s="3">
        <v>73</v>
      </c>
      <c r="M85" s="3">
        <v>117</v>
      </c>
      <c r="N85" s="3">
        <v>244</v>
      </c>
      <c r="O85" s="3">
        <v>514</v>
      </c>
      <c r="P85" s="3">
        <v>715</v>
      </c>
    </row>
    <row r="86" spans="1:16" x14ac:dyDescent="0.25">
      <c r="A86" s="3" t="s">
        <v>287</v>
      </c>
      <c r="B86" s="3" t="s">
        <v>232</v>
      </c>
      <c r="C86" s="3" t="s">
        <v>326</v>
      </c>
      <c r="D86" s="3" t="s">
        <v>327</v>
      </c>
      <c r="E86" s="3" t="s">
        <v>328</v>
      </c>
      <c r="F86" s="3" t="s">
        <v>331</v>
      </c>
      <c r="G86" s="3">
        <v>26.73</v>
      </c>
      <c r="H86" s="3">
        <v>115.07</v>
      </c>
      <c r="I86" s="3" t="s">
        <v>332</v>
      </c>
      <c r="J86" s="3" t="s">
        <v>332</v>
      </c>
      <c r="K86" s="3" t="s">
        <v>332</v>
      </c>
      <c r="L86" s="3" t="s">
        <v>332</v>
      </c>
      <c r="M86" s="3">
        <v>68</v>
      </c>
      <c r="N86" s="3" t="s">
        <v>332</v>
      </c>
      <c r="O86" s="3">
        <v>928</v>
      </c>
      <c r="P86" s="3">
        <v>1870</v>
      </c>
    </row>
    <row r="87" spans="1:16" x14ac:dyDescent="0.25">
      <c r="A87" s="3" t="s">
        <v>288</v>
      </c>
      <c r="B87" s="3" t="s">
        <v>199</v>
      </c>
      <c r="C87" s="3" t="s">
        <v>326</v>
      </c>
      <c r="D87" s="3" t="s">
        <v>327</v>
      </c>
      <c r="E87" s="3" t="s">
        <v>328</v>
      </c>
      <c r="F87" s="3" t="s">
        <v>329</v>
      </c>
      <c r="G87" s="3">
        <v>44.42</v>
      </c>
      <c r="H87" s="3">
        <v>121.8</v>
      </c>
      <c r="I87" s="3">
        <v>80</v>
      </c>
      <c r="J87" s="3">
        <v>175</v>
      </c>
      <c r="K87" s="3" t="s">
        <v>332</v>
      </c>
      <c r="L87" s="3" t="s">
        <v>332</v>
      </c>
      <c r="M87" s="3" t="s">
        <v>332</v>
      </c>
      <c r="N87" s="3" t="s">
        <v>332</v>
      </c>
      <c r="O87" s="3">
        <v>468</v>
      </c>
      <c r="P87" s="3">
        <v>879</v>
      </c>
    </row>
    <row r="88" spans="1:16" x14ac:dyDescent="0.25">
      <c r="A88" s="3" t="s">
        <v>289</v>
      </c>
      <c r="B88" s="3" t="s">
        <v>199</v>
      </c>
      <c r="C88" s="3" t="s">
        <v>326</v>
      </c>
      <c r="D88" s="3" t="s">
        <v>327</v>
      </c>
      <c r="E88" s="3" t="s">
        <v>328</v>
      </c>
      <c r="F88" s="3" t="s">
        <v>329</v>
      </c>
      <c r="G88" s="3">
        <v>44.68</v>
      </c>
      <c r="H88" s="3">
        <v>122.6</v>
      </c>
      <c r="I88" s="3">
        <v>230</v>
      </c>
      <c r="J88" s="3">
        <v>645</v>
      </c>
      <c r="K88" s="3" t="s">
        <v>332</v>
      </c>
      <c r="L88" s="3" t="s">
        <v>332</v>
      </c>
      <c r="M88" s="3" t="s">
        <v>332</v>
      </c>
      <c r="N88" s="3" t="s">
        <v>332</v>
      </c>
      <c r="O88" s="3">
        <v>1162</v>
      </c>
      <c r="P88" s="3">
        <v>2404</v>
      </c>
    </row>
    <row r="89" spans="1:16" x14ac:dyDescent="0.25">
      <c r="A89" s="3" t="s">
        <v>290</v>
      </c>
      <c r="B89" s="3" t="s">
        <v>199</v>
      </c>
      <c r="C89" s="3" t="s">
        <v>333</v>
      </c>
      <c r="D89" s="3" t="s">
        <v>318</v>
      </c>
      <c r="E89" s="3" t="s">
        <v>328</v>
      </c>
      <c r="F89" s="3" t="s">
        <v>331</v>
      </c>
      <c r="G89" s="3">
        <v>51.82</v>
      </c>
      <c r="H89" s="3">
        <v>9.58</v>
      </c>
      <c r="I89" s="3" t="s">
        <v>332</v>
      </c>
      <c r="J89" s="3" t="s">
        <v>332</v>
      </c>
      <c r="K89" s="3" t="s">
        <v>332</v>
      </c>
      <c r="L89" s="3" t="s">
        <v>332</v>
      </c>
      <c r="M89" s="3" t="s">
        <v>332</v>
      </c>
      <c r="N89" s="3" t="s">
        <v>332</v>
      </c>
      <c r="O89" s="3">
        <v>573</v>
      </c>
      <c r="P89" s="3">
        <v>1295</v>
      </c>
    </row>
    <row r="90" spans="1:16" x14ac:dyDescent="0.25">
      <c r="A90" s="3" t="s">
        <v>291</v>
      </c>
      <c r="B90" s="3" t="s">
        <v>199</v>
      </c>
      <c r="C90" s="3" t="s">
        <v>333</v>
      </c>
      <c r="D90" s="3" t="s">
        <v>318</v>
      </c>
      <c r="E90" s="3" t="s">
        <v>328</v>
      </c>
      <c r="F90" s="3" t="s">
        <v>331</v>
      </c>
      <c r="G90" s="3">
        <v>55.49</v>
      </c>
      <c r="H90" s="3">
        <v>11.65</v>
      </c>
      <c r="I90" s="3">
        <v>175</v>
      </c>
      <c r="J90" s="3">
        <v>563</v>
      </c>
      <c r="K90" s="3">
        <v>49</v>
      </c>
      <c r="L90" s="3">
        <v>612</v>
      </c>
      <c r="M90" s="3">
        <v>248</v>
      </c>
      <c r="N90" s="3">
        <v>1035</v>
      </c>
      <c r="O90" s="3">
        <v>630</v>
      </c>
      <c r="P90" s="3">
        <v>1466</v>
      </c>
    </row>
    <row r="91" spans="1:16" x14ac:dyDescent="0.25">
      <c r="A91" s="3" t="s">
        <v>292</v>
      </c>
      <c r="B91" s="3" t="s">
        <v>199</v>
      </c>
      <c r="C91" s="3" t="s">
        <v>335</v>
      </c>
      <c r="D91" s="3" t="s">
        <v>335</v>
      </c>
      <c r="E91" s="3" t="s">
        <v>328</v>
      </c>
      <c r="F91" s="3" t="s">
        <v>329</v>
      </c>
      <c r="G91" s="3">
        <v>46.24</v>
      </c>
      <c r="H91" s="3">
        <v>89.34</v>
      </c>
      <c r="I91" s="3">
        <v>128</v>
      </c>
      <c r="J91" s="3" t="s">
        <v>332</v>
      </c>
      <c r="K91" s="3">
        <v>3</v>
      </c>
      <c r="L91" s="3" t="s">
        <v>332</v>
      </c>
      <c r="M91" s="3">
        <v>99</v>
      </c>
      <c r="N91" s="3" t="s">
        <v>332</v>
      </c>
      <c r="O91" s="3">
        <v>807</v>
      </c>
      <c r="P91" s="3">
        <v>1144</v>
      </c>
    </row>
    <row r="92" spans="1:16" x14ac:dyDescent="0.25">
      <c r="A92" s="3" t="s">
        <v>293</v>
      </c>
      <c r="B92" s="3" t="s">
        <v>199</v>
      </c>
      <c r="C92" s="3" t="s">
        <v>333</v>
      </c>
      <c r="D92" s="3" t="s">
        <v>318</v>
      </c>
      <c r="E92" s="3" t="s">
        <v>328</v>
      </c>
      <c r="F92" s="3" t="s">
        <v>331</v>
      </c>
      <c r="G92" s="3">
        <v>36.1</v>
      </c>
      <c r="H92" s="3">
        <v>137.41</v>
      </c>
      <c r="I92" s="3">
        <v>208</v>
      </c>
      <c r="J92" s="3">
        <v>126</v>
      </c>
      <c r="K92" s="3">
        <v>24</v>
      </c>
      <c r="L92" s="3">
        <v>150</v>
      </c>
      <c r="M92" s="3">
        <v>180</v>
      </c>
      <c r="N92" s="3">
        <v>538</v>
      </c>
      <c r="O92" s="3">
        <v>497</v>
      </c>
      <c r="P92" s="3">
        <v>1084</v>
      </c>
    </row>
    <row r="93" spans="1:16" x14ac:dyDescent="0.25">
      <c r="A93" s="3" t="s">
        <v>294</v>
      </c>
      <c r="B93" s="3" t="s">
        <v>232</v>
      </c>
      <c r="C93" s="3" t="s">
        <v>333</v>
      </c>
      <c r="D93" s="3" t="s">
        <v>327</v>
      </c>
      <c r="E93" s="3" t="s">
        <v>334</v>
      </c>
      <c r="F93" s="3" t="s">
        <v>329</v>
      </c>
      <c r="G93" s="3">
        <v>2.81</v>
      </c>
      <c r="H93" s="3">
        <v>54.95</v>
      </c>
      <c r="I93" s="3">
        <v>650</v>
      </c>
      <c r="J93" s="3">
        <v>480</v>
      </c>
      <c r="K93" s="3">
        <v>100</v>
      </c>
      <c r="L93" s="3">
        <v>580</v>
      </c>
      <c r="M93" s="3">
        <v>200</v>
      </c>
      <c r="N93" s="3">
        <v>1430</v>
      </c>
      <c r="O93" s="3">
        <v>1441</v>
      </c>
      <c r="P93" s="3">
        <v>3141</v>
      </c>
    </row>
    <row r="94" spans="1:16" x14ac:dyDescent="0.25">
      <c r="A94" s="3" t="s">
        <v>295</v>
      </c>
      <c r="B94" s="3" t="s">
        <v>232</v>
      </c>
      <c r="C94" s="3" t="s">
        <v>333</v>
      </c>
      <c r="D94" s="3" t="s">
        <v>327</v>
      </c>
      <c r="E94" s="3" t="s">
        <v>334</v>
      </c>
      <c r="F94" s="3" t="s">
        <v>329</v>
      </c>
      <c r="G94" s="3">
        <v>3</v>
      </c>
      <c r="H94" s="3">
        <v>54.95</v>
      </c>
      <c r="I94" s="3">
        <v>300</v>
      </c>
      <c r="J94" s="3">
        <v>250</v>
      </c>
      <c r="K94" s="3" t="s">
        <v>332</v>
      </c>
      <c r="L94" s="3" t="s">
        <v>332</v>
      </c>
      <c r="M94" s="3" t="s">
        <v>332</v>
      </c>
      <c r="N94" s="3" t="s">
        <v>332</v>
      </c>
      <c r="O94" s="3">
        <v>2169</v>
      </c>
      <c r="P94" s="3">
        <v>3000</v>
      </c>
    </row>
    <row r="95" spans="1:16" x14ac:dyDescent="0.25">
      <c r="A95" s="3" t="s">
        <v>296</v>
      </c>
      <c r="B95" s="3" t="s">
        <v>199</v>
      </c>
      <c r="C95" s="3" t="s">
        <v>326</v>
      </c>
      <c r="D95" s="3" t="s">
        <v>327</v>
      </c>
      <c r="E95" s="3" t="s">
        <v>328</v>
      </c>
      <c r="F95" s="3" t="s">
        <v>331</v>
      </c>
      <c r="G95" s="3">
        <v>50.96</v>
      </c>
      <c r="H95" s="3">
        <v>13.57</v>
      </c>
      <c r="I95" s="3">
        <v>117</v>
      </c>
      <c r="J95" s="3">
        <v>263</v>
      </c>
      <c r="K95" s="3">
        <v>37</v>
      </c>
      <c r="L95" s="3">
        <v>300</v>
      </c>
      <c r="M95" s="3">
        <v>150</v>
      </c>
      <c r="N95" s="3">
        <v>567</v>
      </c>
      <c r="O95" s="3">
        <v>1145</v>
      </c>
      <c r="P95" s="3">
        <v>1773</v>
      </c>
    </row>
    <row r="96" spans="1:16" x14ac:dyDescent="0.25">
      <c r="A96" s="3" t="s">
        <v>297</v>
      </c>
      <c r="B96" s="3" t="s">
        <v>284</v>
      </c>
      <c r="C96" s="3" t="s">
        <v>335</v>
      </c>
      <c r="D96" s="3" t="s">
        <v>335</v>
      </c>
      <c r="E96" s="3" t="s">
        <v>328</v>
      </c>
      <c r="F96" s="3" t="s">
        <v>329</v>
      </c>
      <c r="G96" s="3">
        <v>55.88</v>
      </c>
      <c r="H96" s="3">
        <v>98.33</v>
      </c>
      <c r="I96" s="3">
        <v>75</v>
      </c>
      <c r="J96" s="3">
        <v>62</v>
      </c>
      <c r="K96" s="3">
        <v>9</v>
      </c>
      <c r="L96" s="3">
        <v>71</v>
      </c>
      <c r="M96" s="3">
        <v>8</v>
      </c>
      <c r="N96" s="3">
        <v>153</v>
      </c>
      <c r="O96" s="3">
        <v>62</v>
      </c>
      <c r="P96" s="3">
        <v>440</v>
      </c>
    </row>
    <row r="97" spans="1:16" x14ac:dyDescent="0.25">
      <c r="A97" s="3" t="s">
        <v>298</v>
      </c>
      <c r="B97" s="3" t="s">
        <v>284</v>
      </c>
      <c r="C97" s="3" t="s">
        <v>326</v>
      </c>
      <c r="D97" s="3" t="s">
        <v>327</v>
      </c>
      <c r="E97" s="3" t="s">
        <v>328</v>
      </c>
      <c r="F97" s="3" t="s">
        <v>329</v>
      </c>
      <c r="G97" s="3">
        <v>55.88</v>
      </c>
      <c r="H97" s="3">
        <v>98.33</v>
      </c>
      <c r="I97" s="3">
        <v>57</v>
      </c>
      <c r="J97" s="3">
        <v>76</v>
      </c>
      <c r="K97" s="3">
        <v>30</v>
      </c>
      <c r="L97" s="3">
        <v>106</v>
      </c>
      <c r="M97" s="3">
        <v>37</v>
      </c>
      <c r="N97" s="3">
        <v>200</v>
      </c>
      <c r="O97" s="3">
        <v>470</v>
      </c>
      <c r="P97" s="3">
        <v>696</v>
      </c>
    </row>
    <row r="98" spans="1:16" x14ac:dyDescent="0.25">
      <c r="A98" s="3" t="s">
        <v>299</v>
      </c>
      <c r="B98" s="3" t="s">
        <v>284</v>
      </c>
      <c r="C98" s="3" t="s">
        <v>335</v>
      </c>
      <c r="D98" s="3" t="s">
        <v>335</v>
      </c>
      <c r="E98" s="3" t="s">
        <v>328</v>
      </c>
      <c r="F98" s="3" t="s">
        <v>329</v>
      </c>
      <c r="G98" s="3">
        <v>55.88</v>
      </c>
      <c r="H98" s="3">
        <v>98.33</v>
      </c>
      <c r="I98" s="3">
        <v>88</v>
      </c>
      <c r="J98" s="3">
        <v>126</v>
      </c>
      <c r="K98" s="3">
        <v>55</v>
      </c>
      <c r="L98" s="3">
        <v>181</v>
      </c>
      <c r="M98" s="3">
        <v>23</v>
      </c>
      <c r="N98" s="3">
        <v>292</v>
      </c>
      <c r="O98" s="3">
        <v>354</v>
      </c>
      <c r="P98" s="3">
        <v>740</v>
      </c>
    </row>
    <row r="99" spans="1:16" x14ac:dyDescent="0.25">
      <c r="A99" s="3" t="s">
        <v>300</v>
      </c>
      <c r="B99" s="3" t="s">
        <v>284</v>
      </c>
      <c r="C99" s="3" t="s">
        <v>335</v>
      </c>
      <c r="D99" s="3" t="s">
        <v>335</v>
      </c>
      <c r="E99" s="3" t="s">
        <v>328</v>
      </c>
      <c r="F99" s="3" t="s">
        <v>329</v>
      </c>
      <c r="G99" s="3">
        <v>55.88</v>
      </c>
      <c r="H99" s="3">
        <v>98.33</v>
      </c>
      <c r="I99" s="3">
        <v>77</v>
      </c>
      <c r="J99" s="3">
        <v>17</v>
      </c>
      <c r="K99" s="3" t="s">
        <v>332</v>
      </c>
      <c r="L99" s="3" t="s">
        <v>332</v>
      </c>
      <c r="M99" s="3" t="s">
        <v>332</v>
      </c>
      <c r="N99" s="3" t="s">
        <v>332</v>
      </c>
      <c r="O99" s="3" t="s">
        <v>332</v>
      </c>
      <c r="P99" s="3">
        <v>355</v>
      </c>
    </row>
    <row r="100" spans="1:16" x14ac:dyDescent="0.25">
      <c r="A100" s="3" t="s">
        <v>301</v>
      </c>
      <c r="B100" s="3" t="s">
        <v>284</v>
      </c>
      <c r="C100" s="3" t="s">
        <v>335</v>
      </c>
      <c r="D100" s="3" t="s">
        <v>335</v>
      </c>
      <c r="E100" s="3" t="s">
        <v>328</v>
      </c>
      <c r="F100" s="3" t="s">
        <v>329</v>
      </c>
      <c r="G100" s="3">
        <v>55.88</v>
      </c>
      <c r="H100" s="3">
        <v>98.33</v>
      </c>
      <c r="I100" s="3">
        <v>69</v>
      </c>
      <c r="J100" s="3">
        <v>115</v>
      </c>
      <c r="K100" s="3">
        <v>36</v>
      </c>
      <c r="L100" s="3">
        <v>151</v>
      </c>
      <c r="M100" s="3">
        <v>36</v>
      </c>
      <c r="N100" s="3">
        <v>256</v>
      </c>
      <c r="O100" s="3">
        <v>304</v>
      </c>
      <c r="P100" s="3">
        <v>729</v>
      </c>
    </row>
    <row r="101" spans="1:16" x14ac:dyDescent="0.25">
      <c r="A101" s="3" t="s">
        <v>302</v>
      </c>
      <c r="B101" s="3" t="s">
        <v>284</v>
      </c>
      <c r="C101" s="3" t="s">
        <v>326</v>
      </c>
      <c r="D101" s="3" t="s">
        <v>327</v>
      </c>
      <c r="E101" s="3" t="s">
        <v>328</v>
      </c>
      <c r="F101" s="3" t="s">
        <v>329</v>
      </c>
      <c r="G101" s="3">
        <v>55.88</v>
      </c>
      <c r="H101" s="3">
        <v>98.33</v>
      </c>
      <c r="I101" s="3">
        <v>67</v>
      </c>
      <c r="J101" s="3">
        <v>95</v>
      </c>
      <c r="K101" s="3">
        <v>90</v>
      </c>
      <c r="L101" s="3">
        <v>185</v>
      </c>
      <c r="M101" s="3">
        <v>79</v>
      </c>
      <c r="N101" s="3">
        <v>331</v>
      </c>
      <c r="O101" s="3">
        <v>308</v>
      </c>
      <c r="P101" s="3">
        <v>683</v>
      </c>
    </row>
    <row r="102" spans="1:16" x14ac:dyDescent="0.25">
      <c r="A102" s="3" t="s">
        <v>303</v>
      </c>
      <c r="B102" s="3" t="s">
        <v>284</v>
      </c>
      <c r="C102" s="3" t="s">
        <v>333</v>
      </c>
      <c r="D102" s="3" t="s">
        <v>318</v>
      </c>
      <c r="E102" s="3" t="s">
        <v>328</v>
      </c>
      <c r="F102" s="3" t="s">
        <v>329</v>
      </c>
      <c r="G102" s="3">
        <v>55.9</v>
      </c>
      <c r="H102" s="3">
        <v>98.47</v>
      </c>
      <c r="I102" s="3">
        <v>94</v>
      </c>
      <c r="J102" s="3">
        <v>214</v>
      </c>
      <c r="K102" s="3">
        <v>26</v>
      </c>
      <c r="L102" s="3">
        <v>240</v>
      </c>
      <c r="M102" s="3">
        <v>40</v>
      </c>
      <c r="N102" s="3">
        <v>374</v>
      </c>
      <c r="O102" s="3">
        <v>741</v>
      </c>
      <c r="P102" s="3">
        <v>1160</v>
      </c>
    </row>
    <row r="103" spans="1:16" x14ac:dyDescent="0.25">
      <c r="A103" s="3" t="s">
        <v>304</v>
      </c>
      <c r="B103" s="3" t="s">
        <v>284</v>
      </c>
      <c r="C103" s="3" t="s">
        <v>326</v>
      </c>
      <c r="D103" s="3" t="s">
        <v>327</v>
      </c>
      <c r="E103" s="3" t="s">
        <v>328</v>
      </c>
      <c r="F103" s="3" t="s">
        <v>329</v>
      </c>
      <c r="G103" s="3">
        <v>55.9</v>
      </c>
      <c r="H103" s="3">
        <v>98.47</v>
      </c>
      <c r="I103" s="3">
        <v>48</v>
      </c>
      <c r="J103" s="3">
        <v>73</v>
      </c>
      <c r="K103" s="3">
        <v>11</v>
      </c>
      <c r="L103" s="3">
        <v>84</v>
      </c>
      <c r="M103" s="3">
        <v>78</v>
      </c>
      <c r="N103" s="3">
        <v>210</v>
      </c>
      <c r="O103" s="3">
        <v>688</v>
      </c>
      <c r="P103" s="3">
        <v>900</v>
      </c>
    </row>
    <row r="104" spans="1:16" x14ac:dyDescent="0.25">
      <c r="A104" s="3" t="s">
        <v>305</v>
      </c>
      <c r="B104" s="3" t="s">
        <v>284</v>
      </c>
      <c r="C104" s="3" t="s">
        <v>326</v>
      </c>
      <c r="D104" s="3" t="s">
        <v>327</v>
      </c>
      <c r="E104" s="3" t="s">
        <v>328</v>
      </c>
      <c r="F104" s="3" t="s">
        <v>329</v>
      </c>
      <c r="G104" s="3">
        <v>55.9</v>
      </c>
      <c r="H104" s="3">
        <v>98.47</v>
      </c>
      <c r="I104" s="3">
        <v>38</v>
      </c>
      <c r="J104" s="3">
        <v>68</v>
      </c>
      <c r="K104" s="3">
        <v>14</v>
      </c>
      <c r="L104" s="3">
        <v>82</v>
      </c>
      <c r="M104" s="3">
        <v>86</v>
      </c>
      <c r="N104" s="3">
        <v>205</v>
      </c>
      <c r="O104" s="3">
        <v>651</v>
      </c>
      <c r="P104" s="3">
        <v>880</v>
      </c>
    </row>
    <row r="105" spans="1:16" x14ac:dyDescent="0.25">
      <c r="A105" s="3" t="s">
        <v>306</v>
      </c>
      <c r="B105" s="3" t="s">
        <v>284</v>
      </c>
      <c r="C105" s="3" t="s">
        <v>326</v>
      </c>
      <c r="D105" s="3" t="s">
        <v>327</v>
      </c>
      <c r="E105" s="3" t="s">
        <v>328</v>
      </c>
      <c r="F105" s="3" t="s">
        <v>329</v>
      </c>
      <c r="G105" s="3">
        <v>55.9</v>
      </c>
      <c r="H105" s="3">
        <v>98.47</v>
      </c>
      <c r="I105" s="3" t="s">
        <v>332</v>
      </c>
      <c r="J105" s="3" t="s">
        <v>332</v>
      </c>
      <c r="K105" s="3" t="s">
        <v>332</v>
      </c>
      <c r="L105" s="3" t="s">
        <v>332</v>
      </c>
      <c r="M105" s="3" t="s">
        <v>332</v>
      </c>
      <c r="N105" s="3" t="s">
        <v>332</v>
      </c>
      <c r="O105" s="3">
        <v>490</v>
      </c>
      <c r="P105" s="3">
        <v>960</v>
      </c>
    </row>
    <row r="106" spans="1:16" x14ac:dyDescent="0.25">
      <c r="A106" s="3" t="s">
        <v>307</v>
      </c>
      <c r="B106" s="3" t="s">
        <v>199</v>
      </c>
      <c r="C106" s="3" t="s">
        <v>333</v>
      </c>
      <c r="D106" s="3" t="s">
        <v>318</v>
      </c>
      <c r="E106" s="3" t="s">
        <v>328</v>
      </c>
      <c r="F106" s="3" t="s">
        <v>329</v>
      </c>
      <c r="G106" s="3">
        <v>45.59</v>
      </c>
      <c r="H106" s="3">
        <v>84.71</v>
      </c>
      <c r="I106" s="3">
        <v>151</v>
      </c>
      <c r="J106" s="3">
        <v>173</v>
      </c>
      <c r="K106" s="3">
        <v>40</v>
      </c>
      <c r="L106" s="3">
        <v>213</v>
      </c>
      <c r="M106" s="3">
        <v>269</v>
      </c>
      <c r="N106" s="3">
        <v>633</v>
      </c>
      <c r="O106" s="3">
        <v>672</v>
      </c>
      <c r="P106" s="3">
        <v>1350</v>
      </c>
    </row>
    <row r="107" spans="1:16" x14ac:dyDescent="0.25">
      <c r="A107" s="3" t="s">
        <v>308</v>
      </c>
      <c r="B107" s="3" t="s">
        <v>199</v>
      </c>
      <c r="C107" s="3" t="s">
        <v>333</v>
      </c>
      <c r="D107" s="3" t="s">
        <v>318</v>
      </c>
      <c r="E107" s="3" t="s">
        <v>328</v>
      </c>
      <c r="F107" s="3" t="s">
        <v>329</v>
      </c>
      <c r="G107" s="3">
        <v>35.96</v>
      </c>
      <c r="H107" s="3">
        <v>84.28</v>
      </c>
      <c r="I107" s="3">
        <v>238</v>
      </c>
      <c r="J107" s="3">
        <v>277</v>
      </c>
      <c r="K107" s="3">
        <v>16</v>
      </c>
      <c r="L107" s="3">
        <v>292</v>
      </c>
      <c r="M107" s="3">
        <v>152</v>
      </c>
      <c r="N107" s="3">
        <v>682</v>
      </c>
      <c r="O107" s="3">
        <v>976</v>
      </c>
      <c r="P107" s="3">
        <v>1697</v>
      </c>
    </row>
    <row r="108" spans="1:16" x14ac:dyDescent="0.25">
      <c r="A108" s="3" t="s">
        <v>309</v>
      </c>
      <c r="B108" s="3" t="s">
        <v>199</v>
      </c>
      <c r="C108" s="3" t="s">
        <v>326</v>
      </c>
      <c r="D108" s="3" t="s">
        <v>327</v>
      </c>
      <c r="E108" s="3" t="s">
        <v>328</v>
      </c>
      <c r="F108" s="3" t="s">
        <v>329</v>
      </c>
      <c r="G108" s="3">
        <v>44.6</v>
      </c>
      <c r="H108" s="3">
        <v>123.22</v>
      </c>
      <c r="I108" s="3">
        <v>145</v>
      </c>
      <c r="J108" s="3">
        <v>435</v>
      </c>
      <c r="K108" s="3" t="s">
        <v>332</v>
      </c>
      <c r="L108" s="3" t="s">
        <v>332</v>
      </c>
      <c r="M108" s="3" t="s">
        <v>332</v>
      </c>
      <c r="N108" s="3" t="s">
        <v>332</v>
      </c>
      <c r="O108" s="3">
        <v>816</v>
      </c>
      <c r="P108" s="3">
        <v>1665</v>
      </c>
    </row>
    <row r="109" spans="1:16" x14ac:dyDescent="0.25">
      <c r="A109" s="3" t="s">
        <v>310</v>
      </c>
      <c r="B109" s="3" t="s">
        <v>199</v>
      </c>
      <c r="C109" s="3" t="s">
        <v>326</v>
      </c>
      <c r="D109" s="3" t="s">
        <v>327</v>
      </c>
      <c r="E109" s="3" t="s">
        <v>328</v>
      </c>
      <c r="F109" s="3" t="s">
        <v>331</v>
      </c>
      <c r="G109" s="3">
        <v>50.45</v>
      </c>
      <c r="H109" s="3">
        <v>11.46</v>
      </c>
      <c r="I109" s="3">
        <v>154</v>
      </c>
      <c r="J109" s="3">
        <v>369</v>
      </c>
      <c r="K109" s="3">
        <v>100</v>
      </c>
      <c r="L109" s="3">
        <v>469</v>
      </c>
      <c r="M109" s="3">
        <v>154</v>
      </c>
      <c r="N109" s="3">
        <v>777</v>
      </c>
      <c r="O109" s="3">
        <v>1331</v>
      </c>
      <c r="P109" s="3">
        <v>1857</v>
      </c>
    </row>
    <row r="110" spans="1:16" x14ac:dyDescent="0.25">
      <c r="A110" s="3" t="s">
        <v>311</v>
      </c>
      <c r="B110" s="3" t="s">
        <v>238</v>
      </c>
      <c r="C110" s="3" t="s">
        <v>333</v>
      </c>
      <c r="D110" s="3" t="s">
        <v>318</v>
      </c>
      <c r="E110" s="3" t="s">
        <v>328</v>
      </c>
      <c r="F110" s="3" t="s">
        <v>329</v>
      </c>
      <c r="G110" s="3">
        <v>45.47</v>
      </c>
      <c r="H110" s="3">
        <v>90.08</v>
      </c>
      <c r="I110" s="3">
        <v>135</v>
      </c>
      <c r="J110" s="3">
        <v>155</v>
      </c>
      <c r="K110" s="3">
        <v>31</v>
      </c>
      <c r="L110" s="3">
        <v>186</v>
      </c>
      <c r="M110" s="3">
        <v>180</v>
      </c>
      <c r="N110" s="3">
        <v>501</v>
      </c>
      <c r="O110" s="3">
        <v>469</v>
      </c>
      <c r="P110" s="3">
        <v>1165</v>
      </c>
    </row>
    <row r="111" spans="1:16" x14ac:dyDescent="0.25">
      <c r="A111" s="3" t="s">
        <v>312</v>
      </c>
      <c r="B111" s="3" t="s">
        <v>199</v>
      </c>
      <c r="C111" s="3" t="s">
        <v>326</v>
      </c>
      <c r="D111" s="3" t="s">
        <v>327</v>
      </c>
      <c r="E111" s="3" t="s">
        <v>328</v>
      </c>
      <c r="F111" s="3" t="s">
        <v>329</v>
      </c>
      <c r="G111" s="3">
        <v>45.82</v>
      </c>
      <c r="H111" s="3">
        <v>121.95</v>
      </c>
      <c r="I111" s="3">
        <v>150</v>
      </c>
      <c r="J111" s="3">
        <v>233</v>
      </c>
      <c r="K111" s="3">
        <v>51</v>
      </c>
      <c r="L111" s="3">
        <v>284</v>
      </c>
      <c r="M111" s="3">
        <v>91</v>
      </c>
      <c r="N111" s="3">
        <v>525</v>
      </c>
      <c r="O111" s="3">
        <v>1309</v>
      </c>
      <c r="P111" s="3">
        <v>1906</v>
      </c>
    </row>
    <row r="112" spans="1:16" x14ac:dyDescent="0.25">
      <c r="A112" s="3" t="s">
        <v>313</v>
      </c>
      <c r="B112" s="3" t="s">
        <v>249</v>
      </c>
      <c r="C112" s="3" t="s">
        <v>333</v>
      </c>
      <c r="D112" s="3" t="s">
        <v>335</v>
      </c>
      <c r="E112" s="3" t="s">
        <v>328</v>
      </c>
      <c r="F112" s="3" t="s">
        <v>329</v>
      </c>
      <c r="G112" s="3">
        <v>51.46</v>
      </c>
      <c r="H112" s="3">
        <v>1.32</v>
      </c>
      <c r="I112" s="3">
        <v>212</v>
      </c>
      <c r="J112" s="3">
        <v>145</v>
      </c>
      <c r="K112" s="3">
        <v>29</v>
      </c>
      <c r="L112" s="3">
        <v>174</v>
      </c>
      <c r="M112" s="3">
        <v>229</v>
      </c>
      <c r="N112" s="3">
        <v>615</v>
      </c>
      <c r="O112" s="3">
        <v>1376</v>
      </c>
      <c r="P112" s="3">
        <v>2110</v>
      </c>
    </row>
    <row r="113" spans="1:16" x14ac:dyDescent="0.25">
      <c r="A113" s="3" t="s">
        <v>314</v>
      </c>
      <c r="B113" s="3" t="s">
        <v>238</v>
      </c>
      <c r="C113" s="3" t="s">
        <v>326</v>
      </c>
      <c r="D113" s="3" t="s">
        <v>327</v>
      </c>
      <c r="E113" s="3" t="s">
        <v>328</v>
      </c>
      <c r="F113" s="3" t="s">
        <v>331</v>
      </c>
      <c r="G113" s="3">
        <v>60.72</v>
      </c>
      <c r="H113" s="3">
        <v>89.13</v>
      </c>
      <c r="I113" s="3">
        <v>44</v>
      </c>
      <c r="J113" s="3">
        <v>52</v>
      </c>
      <c r="K113" s="3">
        <v>5</v>
      </c>
      <c r="L113" s="3">
        <v>57</v>
      </c>
      <c r="M113" s="3">
        <v>113</v>
      </c>
      <c r="N113" s="3">
        <v>214</v>
      </c>
      <c r="O113" s="3">
        <v>310</v>
      </c>
      <c r="P113" s="3">
        <v>594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022E3-3FC3-4534-A4AC-37F61621DBCD}">
  <dimension ref="A1:G50"/>
  <sheetViews>
    <sheetView workbookViewId="0">
      <selection activeCell="C10" sqref="C10"/>
    </sheetView>
  </sheetViews>
  <sheetFormatPr defaultColWidth="9" defaultRowHeight="15" x14ac:dyDescent="0.25"/>
  <cols>
    <col min="1" max="1" width="26.125" style="3" bestFit="1" customWidth="1"/>
    <col min="2" max="2" width="23" style="3" bestFit="1" customWidth="1"/>
    <col min="3" max="3" width="25.5" style="3" bestFit="1" customWidth="1"/>
    <col min="4" max="4" width="18.75" style="3" bestFit="1" customWidth="1"/>
    <col min="5" max="5" width="19.5" style="3" bestFit="1" customWidth="1"/>
    <col min="6" max="6" width="24" style="3" bestFit="1" customWidth="1"/>
    <col min="7" max="7" width="23.875" style="3" bestFit="1" customWidth="1"/>
    <col min="8" max="16384" width="9" style="3"/>
  </cols>
  <sheetData>
    <row r="1" spans="1:7" x14ac:dyDescent="0.25">
      <c r="B1" s="3" t="s">
        <v>343</v>
      </c>
      <c r="C1" s="3" t="s">
        <v>344</v>
      </c>
      <c r="D1" s="3" t="s">
        <v>345</v>
      </c>
      <c r="E1" s="3" t="s">
        <v>346</v>
      </c>
      <c r="F1" s="3" t="s">
        <v>347</v>
      </c>
      <c r="G1" s="3" t="s">
        <v>348</v>
      </c>
    </row>
    <row r="2" spans="1:7" x14ac:dyDescent="0.25">
      <c r="A2" s="3" t="s">
        <v>212</v>
      </c>
      <c r="B2" s="3">
        <v>514</v>
      </c>
      <c r="C2" s="3">
        <v>1.4</v>
      </c>
      <c r="D2" s="3">
        <v>21.8</v>
      </c>
      <c r="E2" s="3" t="s">
        <v>349</v>
      </c>
      <c r="F2" s="3">
        <v>10.199999999999999</v>
      </c>
      <c r="G2" s="3">
        <v>547.4</v>
      </c>
    </row>
    <row r="3" spans="1:7" x14ac:dyDescent="0.25">
      <c r="A3" s="3" t="s">
        <v>216</v>
      </c>
      <c r="B3" s="3">
        <v>842.5</v>
      </c>
      <c r="C3" s="3">
        <v>35.5</v>
      </c>
      <c r="D3" s="3" t="s">
        <v>349</v>
      </c>
      <c r="E3" s="3" t="s">
        <v>349</v>
      </c>
      <c r="F3" s="3">
        <v>15.3</v>
      </c>
      <c r="G3" s="3">
        <v>893.3</v>
      </c>
    </row>
    <row r="4" spans="1:7" x14ac:dyDescent="0.25">
      <c r="A4" s="3" t="s">
        <v>217</v>
      </c>
      <c r="B4" s="3">
        <v>656</v>
      </c>
      <c r="C4" s="3">
        <v>36.200000000000003</v>
      </c>
      <c r="D4" s="3" t="s">
        <v>349</v>
      </c>
      <c r="E4" s="3" t="s">
        <v>349</v>
      </c>
      <c r="F4" s="3">
        <v>15.5</v>
      </c>
      <c r="G4" s="3">
        <v>707.8</v>
      </c>
    </row>
    <row r="5" spans="1:7" x14ac:dyDescent="0.25">
      <c r="A5" s="3" t="s">
        <v>218</v>
      </c>
      <c r="B5" s="3">
        <v>668</v>
      </c>
      <c r="C5" s="3">
        <v>34.299999999999997</v>
      </c>
      <c r="D5" s="3" t="s">
        <v>349</v>
      </c>
      <c r="E5" s="3" t="s">
        <v>349</v>
      </c>
      <c r="F5" s="3">
        <v>14.9</v>
      </c>
      <c r="G5" s="3">
        <v>717.2</v>
      </c>
    </row>
    <row r="6" spans="1:7" x14ac:dyDescent="0.25">
      <c r="A6" s="3" t="s">
        <v>219</v>
      </c>
      <c r="B6" s="3">
        <v>805</v>
      </c>
      <c r="C6" s="3">
        <v>38.6</v>
      </c>
      <c r="D6" s="3" t="s">
        <v>349</v>
      </c>
      <c r="E6" s="3" t="s">
        <v>349</v>
      </c>
      <c r="F6" s="3">
        <v>16.3</v>
      </c>
      <c r="G6" s="3">
        <v>859.9</v>
      </c>
    </row>
    <row r="7" spans="1:7" x14ac:dyDescent="0.25">
      <c r="A7" s="3" t="s">
        <v>45</v>
      </c>
      <c r="B7" s="3">
        <v>1036.4000000000001</v>
      </c>
      <c r="C7" s="3">
        <v>45</v>
      </c>
      <c r="D7" s="3">
        <v>76.099999999999994</v>
      </c>
      <c r="E7" s="3">
        <v>46.6</v>
      </c>
      <c r="F7" s="3">
        <v>18.5</v>
      </c>
      <c r="G7" s="3">
        <v>1222.7</v>
      </c>
    </row>
    <row r="8" spans="1:7" x14ac:dyDescent="0.25">
      <c r="A8" s="3" t="s">
        <v>234</v>
      </c>
      <c r="B8" s="3">
        <v>638.79999999999995</v>
      </c>
      <c r="C8" s="3">
        <v>24.6</v>
      </c>
      <c r="D8" s="3">
        <v>3.3</v>
      </c>
      <c r="E8" s="3" t="s">
        <v>349</v>
      </c>
      <c r="F8" s="3">
        <v>11.5</v>
      </c>
      <c r="G8" s="3">
        <v>678.1</v>
      </c>
    </row>
    <row r="9" spans="1:7" x14ac:dyDescent="0.25">
      <c r="A9" s="3" t="s">
        <v>235</v>
      </c>
      <c r="B9" s="3">
        <v>1247</v>
      </c>
      <c r="C9" s="3">
        <v>53.9</v>
      </c>
      <c r="D9" s="3">
        <v>52.8</v>
      </c>
      <c r="E9" s="3" t="s">
        <v>349</v>
      </c>
      <c r="F9" s="3">
        <v>21.3</v>
      </c>
      <c r="G9" s="3">
        <v>1375</v>
      </c>
    </row>
    <row r="10" spans="1:7" x14ac:dyDescent="0.25">
      <c r="A10" s="3" t="s">
        <v>237</v>
      </c>
      <c r="B10" s="3">
        <v>389</v>
      </c>
      <c r="C10" s="3">
        <v>10.6</v>
      </c>
      <c r="D10" s="3">
        <v>130</v>
      </c>
      <c r="E10" s="3" t="s">
        <v>349</v>
      </c>
      <c r="F10" s="3">
        <v>6.3</v>
      </c>
      <c r="G10" s="3">
        <v>535.79999999999995</v>
      </c>
    </row>
    <row r="11" spans="1:7" x14ac:dyDescent="0.25">
      <c r="A11" s="3" t="s">
        <v>239</v>
      </c>
      <c r="B11" s="3">
        <v>470</v>
      </c>
      <c r="C11" s="3">
        <v>2.1</v>
      </c>
      <c r="D11" s="3" t="s">
        <v>349</v>
      </c>
      <c r="E11" s="3" t="s">
        <v>349</v>
      </c>
      <c r="F11" s="3">
        <v>7</v>
      </c>
      <c r="G11" s="3">
        <v>479.1</v>
      </c>
    </row>
    <row r="12" spans="1:7" x14ac:dyDescent="0.25">
      <c r="A12" s="3" t="s">
        <v>240</v>
      </c>
      <c r="B12" s="3">
        <v>250</v>
      </c>
      <c r="C12" s="3">
        <v>2.1</v>
      </c>
      <c r="D12" s="3" t="s">
        <v>349</v>
      </c>
      <c r="E12" s="3" t="s">
        <v>349</v>
      </c>
      <c r="F12" s="3">
        <v>5.0999999999999996</v>
      </c>
      <c r="G12" s="3">
        <v>257.2</v>
      </c>
    </row>
    <row r="13" spans="1:7" x14ac:dyDescent="0.25">
      <c r="A13" s="3" t="s">
        <v>242</v>
      </c>
      <c r="B13" s="3">
        <v>586</v>
      </c>
      <c r="C13" s="3">
        <v>22.9</v>
      </c>
      <c r="D13" s="3">
        <v>46</v>
      </c>
      <c r="E13" s="3" t="s">
        <v>349</v>
      </c>
      <c r="F13" s="3">
        <v>10.8</v>
      </c>
      <c r="G13" s="3">
        <v>665.7</v>
      </c>
    </row>
    <row r="14" spans="1:7" x14ac:dyDescent="0.25">
      <c r="A14" s="3" t="s">
        <v>243</v>
      </c>
      <c r="B14" s="3">
        <v>506</v>
      </c>
      <c r="C14" s="3">
        <v>17.100000000000001</v>
      </c>
      <c r="D14" s="3">
        <v>20</v>
      </c>
      <c r="E14" s="3" t="s">
        <v>349</v>
      </c>
      <c r="F14" s="3">
        <v>8.6</v>
      </c>
      <c r="G14" s="3">
        <v>551.79999999999995</v>
      </c>
    </row>
    <row r="15" spans="1:7" x14ac:dyDescent="0.25">
      <c r="A15" s="3" t="s">
        <v>244</v>
      </c>
      <c r="B15" s="3">
        <v>939</v>
      </c>
      <c r="C15" s="3">
        <v>38.4</v>
      </c>
      <c r="D15" s="3">
        <v>15</v>
      </c>
      <c r="E15" s="3" t="s">
        <v>349</v>
      </c>
      <c r="F15" s="3">
        <v>16.3</v>
      </c>
      <c r="G15" s="3">
        <v>1008.7</v>
      </c>
    </row>
    <row r="16" spans="1:7" x14ac:dyDescent="0.25">
      <c r="A16" s="3" t="s">
        <v>247</v>
      </c>
      <c r="B16" s="3">
        <v>910</v>
      </c>
      <c r="C16" s="3">
        <v>20</v>
      </c>
      <c r="D16" s="3">
        <v>66.8</v>
      </c>
      <c r="E16" s="3">
        <v>41.3</v>
      </c>
      <c r="F16" s="3">
        <v>17.8</v>
      </c>
      <c r="G16" s="3">
        <v>1055.9000000000001</v>
      </c>
    </row>
    <row r="17" spans="1:7" x14ac:dyDescent="0.25">
      <c r="A17" s="3" t="s">
        <v>248</v>
      </c>
      <c r="B17" s="3">
        <v>141</v>
      </c>
      <c r="C17" s="3">
        <v>4</v>
      </c>
      <c r="D17" s="3" t="s">
        <v>349</v>
      </c>
      <c r="E17" s="3" t="s">
        <v>349</v>
      </c>
      <c r="F17" s="3">
        <v>2.7</v>
      </c>
      <c r="G17" s="3">
        <v>147.69999999999999</v>
      </c>
    </row>
    <row r="18" spans="1:7" x14ac:dyDescent="0.25">
      <c r="A18" s="3" t="s">
        <v>250</v>
      </c>
      <c r="B18" s="3">
        <v>658</v>
      </c>
      <c r="C18" s="3">
        <v>6</v>
      </c>
      <c r="D18" s="3">
        <v>7</v>
      </c>
      <c r="E18" s="3" t="s">
        <v>349</v>
      </c>
      <c r="F18" s="3">
        <v>13</v>
      </c>
      <c r="G18" s="3">
        <v>684</v>
      </c>
    </row>
    <row r="19" spans="1:7" x14ac:dyDescent="0.25">
      <c r="A19" s="3" t="s">
        <v>251</v>
      </c>
      <c r="B19" s="3">
        <v>627</v>
      </c>
      <c r="C19" s="3">
        <v>51</v>
      </c>
      <c r="D19" s="3">
        <v>24</v>
      </c>
      <c r="E19" s="3" t="s">
        <v>349</v>
      </c>
      <c r="F19" s="3">
        <v>13.7</v>
      </c>
      <c r="G19" s="3">
        <v>715.7</v>
      </c>
    </row>
    <row r="20" spans="1:7" x14ac:dyDescent="0.25">
      <c r="A20" s="3" t="s">
        <v>252</v>
      </c>
      <c r="B20" s="3">
        <v>985</v>
      </c>
      <c r="C20" s="3">
        <v>93</v>
      </c>
      <c r="D20" s="3">
        <v>25</v>
      </c>
      <c r="E20" s="3" t="s">
        <v>349</v>
      </c>
      <c r="F20" s="3">
        <v>20.3</v>
      </c>
      <c r="G20" s="3">
        <v>1123.3</v>
      </c>
    </row>
    <row r="21" spans="1:7" x14ac:dyDescent="0.25">
      <c r="A21" s="3" t="s">
        <v>259</v>
      </c>
      <c r="B21" s="3">
        <v>404.6</v>
      </c>
      <c r="C21" s="3">
        <v>10.3</v>
      </c>
      <c r="D21" s="3">
        <v>11.4</v>
      </c>
      <c r="E21" s="3" t="s">
        <v>349</v>
      </c>
      <c r="F21" s="3">
        <v>5.7</v>
      </c>
      <c r="G21" s="3">
        <v>432</v>
      </c>
    </row>
    <row r="22" spans="1:7" x14ac:dyDescent="0.25">
      <c r="A22" s="3" t="s">
        <v>271</v>
      </c>
      <c r="B22" s="3">
        <v>337</v>
      </c>
      <c r="C22" s="3">
        <v>3.7</v>
      </c>
      <c r="D22" s="3">
        <v>42.1</v>
      </c>
      <c r="E22" s="3" t="s">
        <v>349</v>
      </c>
      <c r="F22" s="3">
        <v>2.6</v>
      </c>
      <c r="G22" s="3">
        <v>385.3</v>
      </c>
    </row>
    <row r="23" spans="1:7" x14ac:dyDescent="0.25">
      <c r="A23" s="3" t="s">
        <v>272</v>
      </c>
      <c r="B23" s="3">
        <v>975.8</v>
      </c>
      <c r="C23" s="3">
        <v>7.3</v>
      </c>
      <c r="D23" s="3">
        <v>21</v>
      </c>
      <c r="E23" s="3" t="s">
        <v>349</v>
      </c>
      <c r="F23" s="3">
        <v>7</v>
      </c>
      <c r="G23" s="3">
        <v>1011</v>
      </c>
    </row>
    <row r="24" spans="1:7" x14ac:dyDescent="0.25">
      <c r="A24" s="3" t="s">
        <v>273</v>
      </c>
      <c r="B24" s="3">
        <v>1202</v>
      </c>
      <c r="C24" s="3">
        <v>64</v>
      </c>
      <c r="D24" s="3">
        <v>88.3</v>
      </c>
      <c r="E24" s="3">
        <v>53.6</v>
      </c>
      <c r="F24" s="3">
        <v>108</v>
      </c>
      <c r="G24" s="3">
        <v>1515.9</v>
      </c>
    </row>
    <row r="25" spans="1:7" x14ac:dyDescent="0.25">
      <c r="A25" s="3" t="s">
        <v>280</v>
      </c>
      <c r="B25" s="3">
        <v>1313</v>
      </c>
      <c r="C25" s="3">
        <v>79.8</v>
      </c>
      <c r="D25" s="3" t="s">
        <v>349</v>
      </c>
      <c r="E25" s="3" t="s">
        <v>349</v>
      </c>
      <c r="F25" s="3">
        <v>29</v>
      </c>
      <c r="G25" s="3">
        <v>1421.8</v>
      </c>
    </row>
    <row r="26" spans="1:7" x14ac:dyDescent="0.25">
      <c r="A26" s="3" t="s">
        <v>281</v>
      </c>
      <c r="B26" s="3">
        <v>1332</v>
      </c>
      <c r="C26" s="3">
        <v>78.599999999999994</v>
      </c>
      <c r="D26" s="3" t="s">
        <v>349</v>
      </c>
      <c r="E26" s="3" t="s">
        <v>349</v>
      </c>
      <c r="F26" s="3">
        <v>28.7</v>
      </c>
      <c r="G26" s="3">
        <v>1439.2</v>
      </c>
    </row>
    <row r="27" spans="1:7" x14ac:dyDescent="0.25">
      <c r="A27" s="3" t="s">
        <v>282</v>
      </c>
      <c r="B27" s="3">
        <v>1710.5</v>
      </c>
      <c r="C27" s="3">
        <v>102.9</v>
      </c>
      <c r="D27" s="3" t="s">
        <v>349</v>
      </c>
      <c r="E27" s="3" t="s">
        <v>349</v>
      </c>
      <c r="F27" s="3">
        <v>35.5</v>
      </c>
      <c r="G27" s="3">
        <v>1848.9</v>
      </c>
    </row>
    <row r="28" spans="1:7" x14ac:dyDescent="0.25">
      <c r="A28" s="3" t="s">
        <v>283</v>
      </c>
      <c r="B28" s="3">
        <v>334.7</v>
      </c>
      <c r="C28" s="3">
        <v>18.5</v>
      </c>
      <c r="D28" s="3">
        <v>74.7</v>
      </c>
      <c r="E28" s="3" t="s">
        <v>349</v>
      </c>
      <c r="F28" s="3">
        <v>7.4</v>
      </c>
      <c r="G28" s="3">
        <v>435.2</v>
      </c>
    </row>
    <row r="29" spans="1:7" x14ac:dyDescent="0.25">
      <c r="A29" s="3" t="s">
        <v>285</v>
      </c>
      <c r="B29" s="3">
        <v>265.7</v>
      </c>
      <c r="C29" s="3">
        <v>8.8000000000000007</v>
      </c>
      <c r="D29" s="3">
        <v>11.7</v>
      </c>
      <c r="E29" s="3" t="s">
        <v>349</v>
      </c>
      <c r="F29" s="3">
        <v>5.2</v>
      </c>
      <c r="G29" s="3">
        <v>291.3</v>
      </c>
    </row>
    <row r="30" spans="1:7" x14ac:dyDescent="0.25">
      <c r="A30" s="3" t="s">
        <v>286</v>
      </c>
      <c r="B30" s="3">
        <v>226.3</v>
      </c>
      <c r="C30" s="3">
        <v>7.6</v>
      </c>
      <c r="D30" s="3">
        <v>5.7</v>
      </c>
      <c r="E30" s="3" t="s">
        <v>349</v>
      </c>
      <c r="F30" s="3">
        <v>4.9000000000000004</v>
      </c>
      <c r="G30" s="3">
        <v>244.5</v>
      </c>
    </row>
    <row r="31" spans="1:7" x14ac:dyDescent="0.25">
      <c r="A31" s="3" t="s">
        <v>287</v>
      </c>
      <c r="B31" s="3">
        <v>741</v>
      </c>
      <c r="C31" s="3">
        <v>6.9</v>
      </c>
      <c r="D31" s="3">
        <v>218</v>
      </c>
      <c r="E31" s="3">
        <v>34.200000000000003</v>
      </c>
      <c r="F31" s="3">
        <v>13.4</v>
      </c>
      <c r="G31" s="3">
        <v>1013.5</v>
      </c>
    </row>
    <row r="32" spans="1:7" x14ac:dyDescent="0.25">
      <c r="A32" s="3" t="s">
        <v>288</v>
      </c>
      <c r="B32" s="3">
        <v>370</v>
      </c>
      <c r="C32" s="3">
        <v>16.8</v>
      </c>
      <c r="D32" s="3" t="s">
        <v>349</v>
      </c>
      <c r="E32" s="3" t="s">
        <v>349</v>
      </c>
      <c r="F32" s="3">
        <v>8.5</v>
      </c>
      <c r="G32" s="3">
        <v>395.3</v>
      </c>
    </row>
    <row r="33" spans="1:7" x14ac:dyDescent="0.25">
      <c r="A33" s="3" t="s">
        <v>289</v>
      </c>
      <c r="B33" s="3">
        <v>1115</v>
      </c>
      <c r="C33" s="3">
        <v>57.7</v>
      </c>
      <c r="D33" s="3" t="s">
        <v>349</v>
      </c>
      <c r="E33" s="3" t="s">
        <v>349</v>
      </c>
      <c r="F33" s="3">
        <v>22.5</v>
      </c>
      <c r="G33" s="3">
        <v>1195.2</v>
      </c>
    </row>
    <row r="34" spans="1:7" x14ac:dyDescent="0.25">
      <c r="A34" s="3" t="s">
        <v>290</v>
      </c>
      <c r="B34" s="3">
        <v>645</v>
      </c>
      <c r="C34" s="3">
        <v>34.799999999999997</v>
      </c>
      <c r="D34" s="3">
        <v>27.3</v>
      </c>
      <c r="E34" s="3" t="s">
        <v>349</v>
      </c>
      <c r="F34" s="3">
        <v>15.1</v>
      </c>
      <c r="G34" s="3">
        <v>722.2</v>
      </c>
    </row>
    <row r="35" spans="1:7" x14ac:dyDescent="0.25">
      <c r="A35" s="3" t="s">
        <v>291</v>
      </c>
      <c r="B35" s="3">
        <v>1035</v>
      </c>
      <c r="C35" s="3">
        <v>48.7</v>
      </c>
      <c r="D35" s="3">
        <v>50</v>
      </c>
      <c r="E35" s="3" t="s">
        <v>349</v>
      </c>
      <c r="F35" s="3">
        <v>19.600000000000001</v>
      </c>
      <c r="G35" s="3">
        <v>1153.3</v>
      </c>
    </row>
    <row r="36" spans="1:7" x14ac:dyDescent="0.25">
      <c r="A36" s="3" t="s">
        <v>293</v>
      </c>
      <c r="B36" s="3">
        <v>599.20000000000005</v>
      </c>
      <c r="C36" s="3">
        <v>11.9</v>
      </c>
      <c r="D36" s="3">
        <v>42.3</v>
      </c>
      <c r="E36" s="3" t="s">
        <v>349</v>
      </c>
      <c r="F36" s="3">
        <v>6.5</v>
      </c>
      <c r="G36" s="3">
        <v>660</v>
      </c>
    </row>
    <row r="37" spans="1:7" x14ac:dyDescent="0.25">
      <c r="A37" s="3" t="s">
        <v>294</v>
      </c>
      <c r="B37" s="3">
        <v>1430</v>
      </c>
      <c r="C37" s="3">
        <v>74.5</v>
      </c>
      <c r="D37" s="3">
        <v>105</v>
      </c>
      <c r="E37" s="3">
        <v>63.2</v>
      </c>
      <c r="F37" s="3">
        <v>27.5</v>
      </c>
      <c r="G37" s="3">
        <v>1700.3</v>
      </c>
    </row>
    <row r="38" spans="1:7" x14ac:dyDescent="0.25">
      <c r="A38" s="3" t="s">
        <v>295</v>
      </c>
      <c r="B38" s="3">
        <v>750</v>
      </c>
      <c r="C38" s="3">
        <v>36.299999999999997</v>
      </c>
      <c r="D38" s="3">
        <v>55.1</v>
      </c>
      <c r="E38" s="3">
        <v>34.6</v>
      </c>
      <c r="F38" s="3">
        <v>15.6</v>
      </c>
      <c r="G38" s="3">
        <v>891.5</v>
      </c>
    </row>
    <row r="39" spans="1:7" x14ac:dyDescent="0.25">
      <c r="A39" s="3" t="s">
        <v>296</v>
      </c>
      <c r="B39" s="3">
        <v>567</v>
      </c>
      <c r="C39" s="3">
        <v>25.1</v>
      </c>
      <c r="D39" s="3">
        <v>24</v>
      </c>
      <c r="E39" s="3" t="s">
        <v>349</v>
      </c>
      <c r="F39" s="3">
        <v>11.6</v>
      </c>
      <c r="G39" s="3">
        <v>627.70000000000005</v>
      </c>
    </row>
    <row r="40" spans="1:7" x14ac:dyDescent="0.25">
      <c r="A40" s="3" t="s">
        <v>298</v>
      </c>
      <c r="B40" s="3">
        <v>187</v>
      </c>
      <c r="C40" s="3">
        <v>8</v>
      </c>
      <c r="D40" s="3">
        <v>26</v>
      </c>
      <c r="E40" s="3" t="s">
        <v>349</v>
      </c>
      <c r="F40" s="3">
        <v>4.5999999999999996</v>
      </c>
      <c r="G40" s="3">
        <v>225.6</v>
      </c>
    </row>
    <row r="41" spans="1:7" x14ac:dyDescent="0.25">
      <c r="A41" s="3" t="s">
        <v>299</v>
      </c>
      <c r="B41" s="3">
        <v>260.8</v>
      </c>
      <c r="C41" s="3">
        <v>12.5</v>
      </c>
      <c r="D41" s="3">
        <v>106.3</v>
      </c>
      <c r="E41" s="3" t="s">
        <v>349</v>
      </c>
      <c r="F41" s="3">
        <v>6.1</v>
      </c>
      <c r="G41" s="3">
        <v>385.6</v>
      </c>
    </row>
    <row r="42" spans="1:7" x14ac:dyDescent="0.25">
      <c r="A42" s="3" t="s">
        <v>301</v>
      </c>
      <c r="B42" s="3">
        <v>251</v>
      </c>
      <c r="C42" s="3">
        <v>12.1</v>
      </c>
      <c r="D42" s="3">
        <v>156</v>
      </c>
      <c r="E42" s="3" t="s">
        <v>349</v>
      </c>
      <c r="F42" s="3">
        <v>6</v>
      </c>
      <c r="G42" s="3">
        <v>425.1</v>
      </c>
    </row>
    <row r="43" spans="1:7" x14ac:dyDescent="0.25">
      <c r="A43" s="3" t="s">
        <v>302</v>
      </c>
      <c r="B43" s="3">
        <v>321.8</v>
      </c>
      <c r="C43" s="3">
        <v>10.199999999999999</v>
      </c>
      <c r="D43" s="3">
        <v>37.299999999999997</v>
      </c>
      <c r="E43" s="3" t="s">
        <v>349</v>
      </c>
      <c r="F43" s="3">
        <v>5.7</v>
      </c>
      <c r="G43" s="3">
        <v>374.9</v>
      </c>
    </row>
    <row r="44" spans="1:7" x14ac:dyDescent="0.25">
      <c r="A44" s="3" t="s">
        <v>304</v>
      </c>
      <c r="B44" s="3">
        <v>219.7</v>
      </c>
      <c r="C44" s="3">
        <v>7.9</v>
      </c>
      <c r="D44" s="3">
        <v>9.6999999999999993</v>
      </c>
      <c r="E44" s="3" t="s">
        <v>349</v>
      </c>
      <c r="F44" s="3">
        <v>4.8</v>
      </c>
      <c r="G44" s="3">
        <v>242.1</v>
      </c>
    </row>
    <row r="45" spans="1:7" x14ac:dyDescent="0.25">
      <c r="A45" s="3" t="s">
        <v>307</v>
      </c>
      <c r="B45" s="3">
        <v>633</v>
      </c>
      <c r="C45" s="3">
        <v>21.4</v>
      </c>
      <c r="D45" s="3">
        <v>14</v>
      </c>
      <c r="E45" s="3" t="s">
        <v>349</v>
      </c>
      <c r="F45" s="3">
        <v>7</v>
      </c>
      <c r="G45" s="3">
        <v>675.4</v>
      </c>
    </row>
    <row r="46" spans="1:7" x14ac:dyDescent="0.25">
      <c r="A46" s="3" t="s">
        <v>308</v>
      </c>
      <c r="B46" s="3">
        <v>657.9</v>
      </c>
      <c r="C46" s="3">
        <v>6</v>
      </c>
      <c r="D46" s="3">
        <v>52.4</v>
      </c>
      <c r="E46" s="3" t="s">
        <v>349</v>
      </c>
      <c r="F46" s="3">
        <v>11.3</v>
      </c>
      <c r="G46" s="3">
        <v>727.6</v>
      </c>
    </row>
    <row r="47" spans="1:7" x14ac:dyDescent="0.25">
      <c r="A47" s="3" t="s">
        <v>309</v>
      </c>
      <c r="B47" s="3">
        <v>762</v>
      </c>
      <c r="C47" s="3">
        <v>38.299999999999997</v>
      </c>
      <c r="D47" s="3" t="s">
        <v>349</v>
      </c>
      <c r="E47" s="3" t="s">
        <v>349</v>
      </c>
      <c r="F47" s="3">
        <v>16.2</v>
      </c>
      <c r="G47" s="3">
        <v>816.5</v>
      </c>
    </row>
    <row r="48" spans="1:7" x14ac:dyDescent="0.25">
      <c r="A48" s="3" t="s">
        <v>310</v>
      </c>
      <c r="B48" s="3">
        <v>777</v>
      </c>
      <c r="C48" s="3">
        <v>34.5</v>
      </c>
      <c r="D48" s="3">
        <v>14</v>
      </c>
      <c r="E48" s="3" t="s">
        <v>349</v>
      </c>
      <c r="F48" s="3">
        <v>15</v>
      </c>
      <c r="G48" s="3">
        <v>840.5</v>
      </c>
    </row>
    <row r="49" spans="1:7" x14ac:dyDescent="0.25">
      <c r="A49" s="3" t="s">
        <v>311</v>
      </c>
      <c r="B49" s="3">
        <v>501</v>
      </c>
      <c r="C49" s="3">
        <v>19.100000000000001</v>
      </c>
      <c r="D49" s="3">
        <v>10</v>
      </c>
      <c r="E49" s="3" t="s">
        <v>349</v>
      </c>
      <c r="F49" s="3">
        <v>8.3000000000000007</v>
      </c>
      <c r="G49" s="3">
        <v>538.4</v>
      </c>
    </row>
    <row r="50" spans="1:7" x14ac:dyDescent="0.25">
      <c r="A50" s="3" t="s">
        <v>313</v>
      </c>
      <c r="B50" s="3">
        <v>704</v>
      </c>
      <c r="C50" s="3">
        <v>37</v>
      </c>
      <c r="D50" s="3">
        <v>29.8</v>
      </c>
      <c r="E50" s="3" t="s">
        <v>349</v>
      </c>
      <c r="F50" s="3">
        <v>12.2</v>
      </c>
      <c r="G50" s="3">
        <v>783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B3837-F54B-4DC9-AC9A-0CBF95247899}">
  <dimension ref="A1:V19"/>
  <sheetViews>
    <sheetView workbookViewId="0">
      <selection activeCell="H15" sqref="H15"/>
    </sheetView>
  </sheetViews>
  <sheetFormatPr defaultRowHeight="13.5" x14ac:dyDescent="0.15"/>
  <sheetData>
    <row r="1" spans="1:22" s="1" customFormat="1" ht="20.100000000000001" customHeight="1" x14ac:dyDescent="0.25">
      <c r="A1" s="3" t="s">
        <v>128</v>
      </c>
      <c r="B1" s="3" t="s">
        <v>122</v>
      </c>
      <c r="C1" s="3" t="s">
        <v>129</v>
      </c>
      <c r="D1" s="3" t="s">
        <v>137</v>
      </c>
      <c r="E1" s="3" t="s">
        <v>138</v>
      </c>
      <c r="F1" s="3" t="s">
        <v>123</v>
      </c>
      <c r="G1" s="3" t="s">
        <v>124</v>
      </c>
      <c r="H1" s="3" t="s">
        <v>155</v>
      </c>
      <c r="I1" s="7" t="s">
        <v>139</v>
      </c>
      <c r="J1" s="7" t="s">
        <v>121</v>
      </c>
      <c r="K1" s="7" t="s">
        <v>144</v>
      </c>
      <c r="L1" s="7" t="s">
        <v>145</v>
      </c>
      <c r="M1" s="7" t="s">
        <v>159</v>
      </c>
      <c r="N1" s="7" t="s">
        <v>160</v>
      </c>
      <c r="O1" s="7" t="s">
        <v>156</v>
      </c>
      <c r="P1" s="7" t="s">
        <v>157</v>
      </c>
      <c r="Q1" s="7" t="s">
        <v>158</v>
      </c>
      <c r="R1" s="3" t="s">
        <v>161</v>
      </c>
      <c r="S1" s="3" t="s">
        <v>162</v>
      </c>
      <c r="T1" s="3" t="s">
        <v>163</v>
      </c>
      <c r="U1" s="3" t="s">
        <v>120</v>
      </c>
      <c r="V1" s="3" t="s">
        <v>126</v>
      </c>
    </row>
    <row r="2" spans="1:22" s="5" customFormat="1" ht="20.100000000000001" customHeight="1" x14ac:dyDescent="0.25">
      <c r="A2" s="3">
        <v>49</v>
      </c>
      <c r="B2" s="3" t="s">
        <v>35</v>
      </c>
      <c r="C2" s="3" t="s">
        <v>71</v>
      </c>
      <c r="D2" s="3">
        <v>-51.45</v>
      </c>
      <c r="E2" s="3">
        <v>-1.7166999999999999</v>
      </c>
      <c r="F2" s="3" t="s">
        <v>125</v>
      </c>
      <c r="G2" s="3">
        <v>2009</v>
      </c>
      <c r="H2" s="3" t="s">
        <v>103</v>
      </c>
      <c r="I2" s="7">
        <v>27.79</v>
      </c>
      <c r="J2" s="7">
        <v>2440.1999999999998</v>
      </c>
      <c r="K2" s="7">
        <v>159.03</v>
      </c>
      <c r="L2" s="7">
        <v>346.65350000000001</v>
      </c>
      <c r="M2" s="7">
        <v>442.13</v>
      </c>
      <c r="N2" s="7">
        <v>947.81349999999998</v>
      </c>
      <c r="O2" s="7">
        <v>16.778617312372106</v>
      </c>
      <c r="P2" s="7">
        <v>36.57402009994582</v>
      </c>
      <c r="Q2" s="7">
        <v>46.647362587682075</v>
      </c>
      <c r="R2" s="3" t="s">
        <v>136</v>
      </c>
      <c r="S2" s="3" t="s">
        <v>133</v>
      </c>
      <c r="T2" s="3" t="s">
        <v>84</v>
      </c>
      <c r="U2" s="3" t="s">
        <v>119</v>
      </c>
      <c r="V2" s="3" t="s">
        <v>165</v>
      </c>
    </row>
    <row r="3" spans="1:22" s="5" customFormat="1" ht="20.100000000000001" customHeight="1" x14ac:dyDescent="0.25">
      <c r="A3" s="3">
        <v>49</v>
      </c>
      <c r="B3" s="3" t="s">
        <v>35</v>
      </c>
      <c r="C3" s="3" t="s">
        <v>71</v>
      </c>
      <c r="D3" s="3">
        <v>-51.45</v>
      </c>
      <c r="E3" s="3">
        <v>-1.7166999999999999</v>
      </c>
      <c r="F3" s="3" t="s">
        <v>125</v>
      </c>
      <c r="G3" s="3">
        <v>2010</v>
      </c>
      <c r="H3" s="3" t="s">
        <v>103</v>
      </c>
      <c r="I3" s="7">
        <v>28.120000000000005</v>
      </c>
      <c r="J3" s="7">
        <v>2310.4</v>
      </c>
      <c r="K3" s="7">
        <v>292.79000000000002</v>
      </c>
      <c r="L3" s="7">
        <v>321.45850000000002</v>
      </c>
      <c r="M3" s="7">
        <v>393.46</v>
      </c>
      <c r="N3" s="7">
        <v>1007.7085</v>
      </c>
      <c r="O3" s="7">
        <v>29.055029306590153</v>
      </c>
      <c r="P3" s="7">
        <v>31.899949241273646</v>
      </c>
      <c r="Q3" s="7">
        <v>39.045021452136211</v>
      </c>
      <c r="R3" s="3" t="s">
        <v>136</v>
      </c>
      <c r="S3" s="3" t="s">
        <v>97</v>
      </c>
      <c r="T3" s="3" t="s">
        <v>84</v>
      </c>
      <c r="U3" s="3" t="s">
        <v>119</v>
      </c>
      <c r="V3" s="3" t="s">
        <v>165</v>
      </c>
    </row>
    <row r="4" spans="1:22" s="5" customFormat="1" ht="20.100000000000001" customHeight="1" x14ac:dyDescent="0.25">
      <c r="A4" s="3">
        <v>51</v>
      </c>
      <c r="B4" s="3" t="s">
        <v>37</v>
      </c>
      <c r="C4" s="3" t="s">
        <v>71</v>
      </c>
      <c r="D4" s="3">
        <v>-52.386000000000003</v>
      </c>
      <c r="E4" s="3">
        <v>-13.076000000000001</v>
      </c>
      <c r="F4" s="3" t="s">
        <v>125</v>
      </c>
      <c r="G4" s="3">
        <v>2009</v>
      </c>
      <c r="H4" s="3" t="s">
        <v>103</v>
      </c>
      <c r="I4" s="7">
        <v>26.830000000000041</v>
      </c>
      <c r="J4" s="7">
        <v>1934.9</v>
      </c>
      <c r="K4" s="7">
        <v>571.04999999999995</v>
      </c>
      <c r="L4" s="7">
        <v>301.42310000000003</v>
      </c>
      <c r="M4" s="7">
        <v>282.88</v>
      </c>
      <c r="N4" s="7">
        <v>1155.3530999999998</v>
      </c>
      <c r="O4" s="7">
        <v>49.426448070291237</v>
      </c>
      <c r="P4" s="7">
        <v>26.089262235069096</v>
      </c>
      <c r="Q4" s="7">
        <v>24.484289694639678</v>
      </c>
      <c r="R4" s="3" t="s">
        <v>136</v>
      </c>
      <c r="S4" s="3" t="s">
        <v>97</v>
      </c>
      <c r="T4" s="3" t="s">
        <v>84</v>
      </c>
      <c r="U4" s="3" t="s">
        <v>119</v>
      </c>
      <c r="V4" s="3" t="s">
        <v>165</v>
      </c>
    </row>
    <row r="5" spans="1:22" s="5" customFormat="1" ht="19.5" customHeight="1" x14ac:dyDescent="0.25">
      <c r="A5" s="3">
        <v>51</v>
      </c>
      <c r="B5" s="3" t="s">
        <v>37</v>
      </c>
      <c r="C5" s="3" t="s">
        <v>71</v>
      </c>
      <c r="D5" s="3">
        <v>-52.386000000000003</v>
      </c>
      <c r="E5" s="3">
        <v>-13.076000000000001</v>
      </c>
      <c r="F5" s="3" t="s">
        <v>125</v>
      </c>
      <c r="G5" s="3">
        <v>2010</v>
      </c>
      <c r="H5" s="3" t="s">
        <v>103</v>
      </c>
      <c r="I5" s="7">
        <v>27.460000000000036</v>
      </c>
      <c r="J5" s="7">
        <v>1742.5</v>
      </c>
      <c r="K5" s="7">
        <v>493.25</v>
      </c>
      <c r="L5" s="7">
        <v>239.18069999999997</v>
      </c>
      <c r="M5" s="7">
        <v>95.165000000000006</v>
      </c>
      <c r="N5" s="7">
        <v>827.59569999999997</v>
      </c>
      <c r="O5" s="7">
        <v>59.600358000893436</v>
      </c>
      <c r="P5" s="7">
        <v>28.900669735234242</v>
      </c>
      <c r="Q5" s="7">
        <v>11.498972263872323</v>
      </c>
      <c r="R5" s="3" t="s">
        <v>136</v>
      </c>
      <c r="S5" s="3" t="s">
        <v>97</v>
      </c>
      <c r="T5" s="3" t="s">
        <v>84</v>
      </c>
      <c r="U5" s="3" t="s">
        <v>119</v>
      </c>
      <c r="V5" s="3" t="s">
        <v>165</v>
      </c>
    </row>
    <row r="6" spans="1:22" s="5" customFormat="1" ht="20.100000000000001" customHeight="1" x14ac:dyDescent="0.25">
      <c r="A6" s="3">
        <v>51</v>
      </c>
      <c r="B6" s="3" t="s">
        <v>37</v>
      </c>
      <c r="C6" s="3" t="s">
        <v>71</v>
      </c>
      <c r="D6" s="3">
        <v>-52.386000000000003</v>
      </c>
      <c r="E6" s="3">
        <v>-13.076000000000001</v>
      </c>
      <c r="F6" s="3" t="s">
        <v>125</v>
      </c>
      <c r="G6" s="3">
        <v>2011</v>
      </c>
      <c r="H6" s="3" t="s">
        <v>103</v>
      </c>
      <c r="I6" s="7">
        <v>27.120000000000005</v>
      </c>
      <c r="J6" s="7">
        <v>1987.3</v>
      </c>
      <c r="K6" s="7">
        <v>300.73</v>
      </c>
      <c r="L6" s="7">
        <v>312.08320000000003</v>
      </c>
      <c r="M6" s="7">
        <v>63.420999999999999</v>
      </c>
      <c r="N6" s="7">
        <v>676.2342000000001</v>
      </c>
      <c r="O6" s="7">
        <v>44.471279328966197</v>
      </c>
      <c r="P6" s="7">
        <v>46.150165135096685</v>
      </c>
      <c r="Q6" s="7">
        <v>9.3785555359371049</v>
      </c>
      <c r="R6" s="3" t="s">
        <v>136</v>
      </c>
      <c r="S6" s="3" t="s">
        <v>97</v>
      </c>
      <c r="T6" s="3" t="s">
        <v>84</v>
      </c>
      <c r="U6" s="3" t="s">
        <v>119</v>
      </c>
      <c r="V6" s="3" t="s">
        <v>165</v>
      </c>
    </row>
    <row r="7" spans="1:22" s="5" customFormat="1" ht="20.100000000000001" customHeight="1" x14ac:dyDescent="0.25">
      <c r="A7" s="3">
        <v>50</v>
      </c>
      <c r="B7" s="3" t="s">
        <v>36</v>
      </c>
      <c r="C7" s="3" t="s">
        <v>71</v>
      </c>
      <c r="D7" s="3">
        <v>-62.73</v>
      </c>
      <c r="E7" s="3">
        <v>-16.015999999999998</v>
      </c>
      <c r="F7" s="3" t="s">
        <v>125</v>
      </c>
      <c r="G7" s="3">
        <v>2009</v>
      </c>
      <c r="H7" s="3" t="s">
        <v>103</v>
      </c>
      <c r="I7" s="7">
        <v>24.629999999999995</v>
      </c>
      <c r="J7" s="7">
        <v>1241.3</v>
      </c>
      <c r="K7" s="9">
        <v>535.24</v>
      </c>
      <c r="L7" s="9">
        <v>467.47149999999993</v>
      </c>
      <c r="M7" s="9">
        <v>411.62</v>
      </c>
      <c r="N7" s="7">
        <v>1414.3314999999998</v>
      </c>
      <c r="O7" s="7">
        <v>37.844027372649208</v>
      </c>
      <c r="P7" s="7">
        <v>33.052470372045029</v>
      </c>
      <c r="Q7" s="7">
        <v>29.103502255305781</v>
      </c>
      <c r="R7" s="3" t="s">
        <v>136</v>
      </c>
      <c r="S7" s="3" t="s">
        <v>97</v>
      </c>
      <c r="T7" s="3" t="s">
        <v>84</v>
      </c>
      <c r="U7" s="3" t="s">
        <v>119</v>
      </c>
      <c r="V7" s="3" t="s">
        <v>165</v>
      </c>
    </row>
    <row r="8" spans="1:22" s="5" customFormat="1" ht="20.100000000000001" customHeight="1" x14ac:dyDescent="0.25">
      <c r="A8" s="3">
        <v>50</v>
      </c>
      <c r="B8" s="3" t="s">
        <v>36</v>
      </c>
      <c r="C8" s="3" t="s">
        <v>71</v>
      </c>
      <c r="D8" s="3">
        <v>-62.73</v>
      </c>
      <c r="E8" s="3">
        <v>-16.015999999999998</v>
      </c>
      <c r="F8" s="3" t="s">
        <v>125</v>
      </c>
      <c r="G8" s="3">
        <v>2010</v>
      </c>
      <c r="H8" s="3" t="s">
        <v>103</v>
      </c>
      <c r="I8" s="7">
        <v>24.490000000000009</v>
      </c>
      <c r="J8" s="7">
        <v>990.96</v>
      </c>
      <c r="K8" s="9">
        <v>490.39</v>
      </c>
      <c r="L8" s="9">
        <v>355.64519999999999</v>
      </c>
      <c r="M8" s="9">
        <v>357.46</v>
      </c>
      <c r="N8" s="7">
        <v>1203.4952000000001</v>
      </c>
      <c r="O8" s="7">
        <v>40.747150466408172</v>
      </c>
      <c r="P8" s="7">
        <v>29.551027706633143</v>
      </c>
      <c r="Q8" s="7">
        <v>29.701821826958678</v>
      </c>
      <c r="R8" s="3" t="s">
        <v>136</v>
      </c>
      <c r="S8" s="3" t="s">
        <v>97</v>
      </c>
      <c r="T8" s="3" t="s">
        <v>84</v>
      </c>
      <c r="U8" s="3" t="s">
        <v>119</v>
      </c>
      <c r="V8" s="3" t="s">
        <v>165</v>
      </c>
    </row>
    <row r="9" spans="1:22" s="5" customFormat="1" ht="20.100000000000001" customHeight="1" x14ac:dyDescent="0.25">
      <c r="A9" s="3">
        <v>50</v>
      </c>
      <c r="B9" s="3" t="s">
        <v>36</v>
      </c>
      <c r="C9" s="3" t="s">
        <v>71</v>
      </c>
      <c r="D9" s="3">
        <v>-62.73</v>
      </c>
      <c r="E9" s="3">
        <v>-16.015999999999998</v>
      </c>
      <c r="F9" s="3" t="s">
        <v>125</v>
      </c>
      <c r="G9" s="3">
        <v>2011</v>
      </c>
      <c r="H9" s="3" t="s">
        <v>103</v>
      </c>
      <c r="I9" s="7">
        <v>24.75</v>
      </c>
      <c r="J9" s="7">
        <v>1110</v>
      </c>
      <c r="K9" s="9">
        <v>575.46</v>
      </c>
      <c r="L9" s="9">
        <v>362.46499999999997</v>
      </c>
      <c r="M9" s="9">
        <v>482.66</v>
      </c>
      <c r="N9" s="7">
        <v>1420.585</v>
      </c>
      <c r="O9" s="7">
        <v>40.508663684327232</v>
      </c>
      <c r="P9" s="7">
        <v>25.515192684703838</v>
      </c>
      <c r="Q9" s="7">
        <v>33.976143630968934</v>
      </c>
      <c r="R9" s="3" t="s">
        <v>136</v>
      </c>
      <c r="S9" s="3" t="s">
        <v>97</v>
      </c>
      <c r="T9" s="3" t="s">
        <v>84</v>
      </c>
      <c r="U9" s="3" t="s">
        <v>119</v>
      </c>
      <c r="V9" s="3" t="s">
        <v>165</v>
      </c>
    </row>
    <row r="10" spans="1:22" s="5" customFormat="1" ht="20.100000000000001" customHeight="1" x14ac:dyDescent="0.25">
      <c r="A10" s="3">
        <v>53</v>
      </c>
      <c r="B10" s="3" t="s">
        <v>39</v>
      </c>
      <c r="C10" s="3" t="s">
        <v>71</v>
      </c>
      <c r="D10" s="4">
        <v>-69.269000000000005</v>
      </c>
      <c r="E10" s="4">
        <v>-12.827999999999999</v>
      </c>
      <c r="F10" s="3" t="s">
        <v>125</v>
      </c>
      <c r="G10" s="4">
        <v>2009</v>
      </c>
      <c r="H10" s="3" t="s">
        <v>103</v>
      </c>
      <c r="I10" s="7">
        <v>25.310000000000002</v>
      </c>
      <c r="J10" s="7">
        <v>2397.1</v>
      </c>
      <c r="K10" s="7">
        <v>335.36</v>
      </c>
      <c r="L10" s="7">
        <v>367.18700000000001</v>
      </c>
      <c r="M10" s="7">
        <v>206.05</v>
      </c>
      <c r="N10" s="7">
        <v>908.59699999999998</v>
      </c>
      <c r="O10" s="7">
        <v>36.909653014482771</v>
      </c>
      <c r="P10" s="7">
        <v>40.412526125443961</v>
      </c>
      <c r="Q10" s="7">
        <v>22.677820860073279</v>
      </c>
      <c r="R10" s="3" t="s">
        <v>136</v>
      </c>
      <c r="S10" s="3" t="s">
        <v>97</v>
      </c>
      <c r="T10" s="3" t="s">
        <v>84</v>
      </c>
      <c r="U10" s="3" t="s">
        <v>119</v>
      </c>
      <c r="V10" s="3" t="s">
        <v>165</v>
      </c>
    </row>
    <row r="11" spans="1:22" s="5" customFormat="1" ht="20.100000000000001" customHeight="1" x14ac:dyDescent="0.25">
      <c r="A11" s="3">
        <v>53</v>
      </c>
      <c r="B11" s="3" t="s">
        <v>39</v>
      </c>
      <c r="C11" s="3" t="s">
        <v>71</v>
      </c>
      <c r="D11" s="4">
        <v>-69.269000000000005</v>
      </c>
      <c r="E11" s="4">
        <v>-12.827999999999999</v>
      </c>
      <c r="F11" s="3" t="s">
        <v>125</v>
      </c>
      <c r="G11" s="4">
        <v>2010</v>
      </c>
      <c r="H11" s="3" t="s">
        <v>103</v>
      </c>
      <c r="I11" s="7">
        <v>25.610000000000014</v>
      </c>
      <c r="J11" s="7">
        <v>2410.1</v>
      </c>
      <c r="K11" s="7">
        <v>643.96</v>
      </c>
      <c r="L11" s="7">
        <v>270.11</v>
      </c>
      <c r="M11" s="7">
        <v>230.09</v>
      </c>
      <c r="N11" s="7">
        <v>1144.1600000000001</v>
      </c>
      <c r="O11" s="7">
        <v>56.282338134526633</v>
      </c>
      <c r="P11" s="7">
        <v>23.607712208082784</v>
      </c>
      <c r="Q11" s="7">
        <v>20.109949657390572</v>
      </c>
      <c r="R11" s="3" t="s">
        <v>136</v>
      </c>
      <c r="S11" s="3" t="s">
        <v>97</v>
      </c>
      <c r="T11" s="3" t="s">
        <v>84</v>
      </c>
      <c r="U11" s="3" t="s">
        <v>119</v>
      </c>
      <c r="V11" s="3" t="s">
        <v>165</v>
      </c>
    </row>
    <row r="12" spans="1:22" s="5" customFormat="1" ht="20.100000000000001" customHeight="1" x14ac:dyDescent="0.25">
      <c r="A12" s="3">
        <v>53</v>
      </c>
      <c r="B12" s="3" t="s">
        <v>39</v>
      </c>
      <c r="C12" s="3" t="s">
        <v>71</v>
      </c>
      <c r="D12" s="4">
        <v>-69.269000000000005</v>
      </c>
      <c r="E12" s="4">
        <v>-12.827999999999999</v>
      </c>
      <c r="F12" s="3" t="s">
        <v>125</v>
      </c>
      <c r="G12" s="4">
        <v>2011</v>
      </c>
      <c r="H12" s="3" t="s">
        <v>103</v>
      </c>
      <c r="I12" s="7">
        <v>25.600000000000023</v>
      </c>
      <c r="J12" s="7">
        <v>2016.8</v>
      </c>
      <c r="K12" s="7">
        <v>505.56</v>
      </c>
      <c r="L12" s="7">
        <v>327.29999999999995</v>
      </c>
      <c r="M12" s="7">
        <v>133.47999999999999</v>
      </c>
      <c r="N12" s="7">
        <v>966.33999999999992</v>
      </c>
      <c r="O12" s="7">
        <v>52.316989879338543</v>
      </c>
      <c r="P12" s="7">
        <v>33.870066436243974</v>
      </c>
      <c r="Q12" s="7">
        <v>13.812943684417492</v>
      </c>
      <c r="R12" s="3" t="s">
        <v>136</v>
      </c>
      <c r="S12" s="3" t="s">
        <v>97</v>
      </c>
      <c r="T12" s="3" t="s">
        <v>84</v>
      </c>
      <c r="U12" s="3" t="s">
        <v>119</v>
      </c>
      <c r="V12" s="3" t="s">
        <v>165</v>
      </c>
    </row>
    <row r="13" spans="1:22" s="5" customFormat="1" ht="20.100000000000001" customHeight="1" x14ac:dyDescent="0.25">
      <c r="A13" s="3">
        <v>52</v>
      </c>
      <c r="B13" s="3" t="s">
        <v>38</v>
      </c>
      <c r="C13" s="3" t="s">
        <v>71</v>
      </c>
      <c r="D13" s="4">
        <v>-69.293999999999997</v>
      </c>
      <c r="E13" s="4">
        <v>-12.837</v>
      </c>
      <c r="F13" s="3" t="s">
        <v>125</v>
      </c>
      <c r="G13" s="4">
        <v>2009</v>
      </c>
      <c r="H13" s="3" t="s">
        <v>103</v>
      </c>
      <c r="I13" s="7">
        <v>25.310000000000002</v>
      </c>
      <c r="J13" s="7">
        <v>2397.1</v>
      </c>
      <c r="K13" s="7">
        <v>497.41</v>
      </c>
      <c r="L13" s="7">
        <v>411.52440000000001</v>
      </c>
      <c r="M13" s="7">
        <v>333.38</v>
      </c>
      <c r="N13" s="7">
        <v>1242.3144000000002</v>
      </c>
      <c r="O13" s="7">
        <v>40.038978860745708</v>
      </c>
      <c r="P13" s="7">
        <v>33.125624238115563</v>
      </c>
      <c r="Q13" s="7">
        <v>26.835396901138708</v>
      </c>
      <c r="R13" s="3" t="s">
        <v>136</v>
      </c>
      <c r="S13" s="3" t="s">
        <v>97</v>
      </c>
      <c r="T13" s="3" t="s">
        <v>84</v>
      </c>
      <c r="U13" s="3" t="s">
        <v>119</v>
      </c>
      <c r="V13" s="3" t="s">
        <v>165</v>
      </c>
    </row>
    <row r="14" spans="1:22" s="5" customFormat="1" ht="20.100000000000001" customHeight="1" x14ac:dyDescent="0.25">
      <c r="A14" s="3">
        <v>52</v>
      </c>
      <c r="B14" s="3" t="s">
        <v>38</v>
      </c>
      <c r="C14" s="3" t="s">
        <v>71</v>
      </c>
      <c r="D14" s="4">
        <v>-69.293999999999997</v>
      </c>
      <c r="E14" s="4">
        <v>-12.837</v>
      </c>
      <c r="F14" s="3" t="s">
        <v>125</v>
      </c>
      <c r="G14" s="4">
        <v>2010</v>
      </c>
      <c r="H14" s="3" t="s">
        <v>103</v>
      </c>
      <c r="I14" s="7">
        <v>25.610000000000014</v>
      </c>
      <c r="J14" s="7">
        <v>2410.1</v>
      </c>
      <c r="K14" s="7">
        <v>560.30999999999995</v>
      </c>
      <c r="L14" s="7">
        <v>259.96870000000001</v>
      </c>
      <c r="M14" s="7">
        <v>313.93</v>
      </c>
      <c r="N14" s="7">
        <v>1134.2086999999999</v>
      </c>
      <c r="O14" s="7">
        <v>49.400961216396944</v>
      </c>
      <c r="P14" s="7">
        <v>22.920711153070862</v>
      </c>
      <c r="Q14" s="7">
        <v>27.678327630532195</v>
      </c>
      <c r="R14" s="3" t="s">
        <v>136</v>
      </c>
      <c r="S14" s="3" t="s">
        <v>97</v>
      </c>
      <c r="T14" s="3" t="s">
        <v>84</v>
      </c>
      <c r="U14" s="3" t="s">
        <v>119</v>
      </c>
      <c r="V14" s="3" t="s">
        <v>165</v>
      </c>
    </row>
    <row r="15" spans="1:22" s="5" customFormat="1" ht="20.100000000000001" customHeight="1" x14ac:dyDescent="0.25">
      <c r="A15" s="3">
        <v>52</v>
      </c>
      <c r="B15" s="3" t="s">
        <v>38</v>
      </c>
      <c r="C15" s="3" t="s">
        <v>71</v>
      </c>
      <c r="D15" s="4">
        <v>-69.293999999999997</v>
      </c>
      <c r="E15" s="4">
        <v>-12.837</v>
      </c>
      <c r="F15" s="3" t="s">
        <v>125</v>
      </c>
      <c r="G15" s="4">
        <v>2011</v>
      </c>
      <c r="H15" s="3" t="s">
        <v>103</v>
      </c>
      <c r="I15" s="7">
        <v>25.600000000000023</v>
      </c>
      <c r="J15" s="7">
        <v>2016.8</v>
      </c>
      <c r="K15" s="7">
        <v>523.71</v>
      </c>
      <c r="L15" s="7">
        <v>410.75</v>
      </c>
      <c r="M15" s="7">
        <v>171.17</v>
      </c>
      <c r="N15" s="7">
        <v>1105.6300000000001</v>
      </c>
      <c r="O15" s="7">
        <v>47.367564194169837</v>
      </c>
      <c r="P15" s="7">
        <v>37.150764722375477</v>
      </c>
      <c r="Q15" s="7">
        <v>15.48167108345468</v>
      </c>
      <c r="R15" s="3" t="s">
        <v>136</v>
      </c>
      <c r="S15" s="3" t="s">
        <v>97</v>
      </c>
      <c r="T15" s="3" t="s">
        <v>84</v>
      </c>
      <c r="U15" s="3" t="s">
        <v>119</v>
      </c>
      <c r="V15" s="3" t="s">
        <v>165</v>
      </c>
    </row>
    <row r="16" spans="1:22" s="5" customFormat="1" ht="20.100000000000001" customHeight="1" x14ac:dyDescent="0.25">
      <c r="A16" s="3">
        <v>54</v>
      </c>
      <c r="B16" s="3" t="s">
        <v>40</v>
      </c>
      <c r="C16" s="3" t="s">
        <v>71</v>
      </c>
      <c r="D16" s="3">
        <v>-71.537000000000006</v>
      </c>
      <c r="E16" s="3">
        <v>-13.048999999999999</v>
      </c>
      <c r="F16" s="3" t="s">
        <v>125</v>
      </c>
      <c r="G16" s="3">
        <v>2009</v>
      </c>
      <c r="H16" s="3" t="s">
        <v>103</v>
      </c>
      <c r="I16" s="7">
        <v>15.53000000000003</v>
      </c>
      <c r="J16" s="7">
        <v>1299.5</v>
      </c>
      <c r="K16" s="7">
        <v>456.43</v>
      </c>
      <c r="L16" s="7">
        <v>417.27910000000003</v>
      </c>
      <c r="M16" s="7">
        <v>224.33</v>
      </c>
      <c r="N16" s="7">
        <v>1098.0391</v>
      </c>
      <c r="O16" s="7">
        <v>41.567736522315101</v>
      </c>
      <c r="P16" s="7">
        <v>38.002207753804036</v>
      </c>
      <c r="Q16" s="7">
        <v>20.430055723880873</v>
      </c>
      <c r="R16" s="3" t="s">
        <v>136</v>
      </c>
      <c r="S16" s="3" t="s">
        <v>97</v>
      </c>
      <c r="T16" s="3" t="s">
        <v>84</v>
      </c>
      <c r="U16" s="3" t="s">
        <v>119</v>
      </c>
      <c r="V16" s="3" t="s">
        <v>165</v>
      </c>
    </row>
    <row r="17" spans="1:22" s="5" customFormat="1" ht="20.100000000000001" customHeight="1" x14ac:dyDescent="0.25">
      <c r="A17" s="3">
        <v>54</v>
      </c>
      <c r="B17" s="3" t="s">
        <v>40</v>
      </c>
      <c r="C17" s="3" t="s">
        <v>71</v>
      </c>
      <c r="D17" s="3">
        <v>-71.537000000000006</v>
      </c>
      <c r="E17" s="3">
        <v>-13.048999999999999</v>
      </c>
      <c r="F17" s="3" t="s">
        <v>125</v>
      </c>
      <c r="G17" s="3">
        <v>2010</v>
      </c>
      <c r="H17" s="3" t="s">
        <v>103</v>
      </c>
      <c r="I17" s="7">
        <v>16.010000000000048</v>
      </c>
      <c r="J17" s="7">
        <v>1575.4</v>
      </c>
      <c r="K17" s="7">
        <v>452.34</v>
      </c>
      <c r="L17" s="7">
        <v>409.15910000000002</v>
      </c>
      <c r="M17" s="7">
        <v>161.77000000000001</v>
      </c>
      <c r="N17" s="7">
        <v>1023.2691</v>
      </c>
      <c r="O17" s="7">
        <v>44.205380578774438</v>
      </c>
      <c r="P17" s="7">
        <v>39.985483779389021</v>
      </c>
      <c r="Q17" s="7">
        <v>15.809135641836544</v>
      </c>
      <c r="R17" s="3" t="s">
        <v>136</v>
      </c>
      <c r="S17" s="3" t="s">
        <v>97</v>
      </c>
      <c r="T17" s="3" t="s">
        <v>84</v>
      </c>
      <c r="U17" s="3" t="s">
        <v>119</v>
      </c>
      <c r="V17" s="3" t="s">
        <v>165</v>
      </c>
    </row>
    <row r="18" spans="1:22" s="5" customFormat="1" ht="20.100000000000001" customHeight="1" x14ac:dyDescent="0.25">
      <c r="A18" s="3">
        <v>55</v>
      </c>
      <c r="B18" s="3" t="s">
        <v>85</v>
      </c>
      <c r="C18" s="3" t="s">
        <v>71</v>
      </c>
      <c r="D18" s="3">
        <v>-71.594999999999999</v>
      </c>
      <c r="E18" s="3">
        <v>-13.175000000000001</v>
      </c>
      <c r="F18" s="3" t="s">
        <v>125</v>
      </c>
      <c r="G18" s="3">
        <v>2009</v>
      </c>
      <c r="H18" s="3" t="s">
        <v>103</v>
      </c>
      <c r="I18" s="7">
        <v>15.53000000000003</v>
      </c>
      <c r="J18" s="7">
        <v>1299.5</v>
      </c>
      <c r="K18" s="7">
        <v>397.12</v>
      </c>
      <c r="L18" s="7">
        <v>288.46699999999998</v>
      </c>
      <c r="M18" s="7">
        <v>154.54</v>
      </c>
      <c r="N18" s="7">
        <v>840.12699999999995</v>
      </c>
      <c r="O18" s="7">
        <v>47.269043846942189</v>
      </c>
      <c r="P18" s="7">
        <v>34.336118229743832</v>
      </c>
      <c r="Q18" s="7">
        <v>18.394837923313975</v>
      </c>
      <c r="R18" s="3" t="s">
        <v>136</v>
      </c>
      <c r="S18" s="3" t="s">
        <v>97</v>
      </c>
      <c r="T18" s="3" t="s">
        <v>84</v>
      </c>
      <c r="U18" s="3" t="s">
        <v>119</v>
      </c>
      <c r="V18" s="3" t="s">
        <v>165</v>
      </c>
    </row>
    <row r="19" spans="1:22" s="5" customFormat="1" ht="20.100000000000001" customHeight="1" x14ac:dyDescent="0.25">
      <c r="A19" s="3">
        <v>55</v>
      </c>
      <c r="B19" s="3" t="s">
        <v>41</v>
      </c>
      <c r="C19" s="3" t="s">
        <v>71</v>
      </c>
      <c r="D19" s="3">
        <v>-71.594999999999999</v>
      </c>
      <c r="E19" s="3">
        <v>-13.175000000000001</v>
      </c>
      <c r="F19" s="3" t="s">
        <v>125</v>
      </c>
      <c r="G19" s="3">
        <v>2010</v>
      </c>
      <c r="H19" s="3" t="s">
        <v>103</v>
      </c>
      <c r="I19" s="7">
        <v>16.010000000000048</v>
      </c>
      <c r="J19" s="7">
        <v>1575.4</v>
      </c>
      <c r="K19" s="7">
        <v>363.78</v>
      </c>
      <c r="L19" s="7">
        <v>174.27680000000001</v>
      </c>
      <c r="M19" s="7">
        <v>167.56</v>
      </c>
      <c r="N19" s="7">
        <v>705.61680000000001</v>
      </c>
      <c r="O19" s="7">
        <v>51.554894951480748</v>
      </c>
      <c r="P19" s="7">
        <v>24.698504910880807</v>
      </c>
      <c r="Q19" s="7">
        <v>23.746600137638445</v>
      </c>
      <c r="R19" s="3" t="s">
        <v>136</v>
      </c>
      <c r="S19" s="3" t="s">
        <v>97</v>
      </c>
      <c r="T19" s="3" t="s">
        <v>84</v>
      </c>
      <c r="U19" s="3" t="s">
        <v>119</v>
      </c>
      <c r="V19" s="3" t="s">
        <v>165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25A7F-CCF4-4F01-B5B2-9150EB74BD28}">
  <dimension ref="A1:V22"/>
  <sheetViews>
    <sheetView workbookViewId="0">
      <selection activeCell="D9" sqref="D9:E19"/>
    </sheetView>
  </sheetViews>
  <sheetFormatPr defaultRowHeight="13.5" x14ac:dyDescent="0.15"/>
  <sheetData>
    <row r="1" spans="1:22" s="1" customFormat="1" ht="20.100000000000001" customHeight="1" x14ac:dyDescent="0.25">
      <c r="A1" s="3" t="s">
        <v>128</v>
      </c>
      <c r="B1" s="3" t="s">
        <v>122</v>
      </c>
      <c r="C1" s="3" t="s">
        <v>129</v>
      </c>
      <c r="D1" s="3" t="s">
        <v>137</v>
      </c>
      <c r="E1" s="3" t="s">
        <v>138</v>
      </c>
      <c r="F1" s="3" t="s">
        <v>123</v>
      </c>
      <c r="G1" s="3" t="s">
        <v>124</v>
      </c>
      <c r="H1" s="3" t="s">
        <v>155</v>
      </c>
      <c r="I1" s="7" t="s">
        <v>139</v>
      </c>
      <c r="J1" s="7" t="s">
        <v>121</v>
      </c>
      <c r="K1" s="7" t="s">
        <v>144</v>
      </c>
      <c r="L1" s="7" t="s">
        <v>145</v>
      </c>
      <c r="M1" s="7" t="s">
        <v>159</v>
      </c>
      <c r="N1" s="7" t="s">
        <v>160</v>
      </c>
      <c r="O1" s="7" t="s">
        <v>156</v>
      </c>
      <c r="P1" s="7" t="s">
        <v>157</v>
      </c>
      <c r="Q1" s="7" t="s">
        <v>158</v>
      </c>
      <c r="R1" s="3" t="s">
        <v>161</v>
      </c>
      <c r="S1" s="3" t="s">
        <v>162</v>
      </c>
      <c r="T1" s="3" t="s">
        <v>163</v>
      </c>
      <c r="U1" s="3" t="s">
        <v>120</v>
      </c>
      <c r="V1" s="3" t="s">
        <v>126</v>
      </c>
    </row>
    <row r="2" spans="1:22" s="5" customFormat="1" ht="20.100000000000001" customHeight="1" x14ac:dyDescent="0.25">
      <c r="A2" s="3">
        <v>1</v>
      </c>
      <c r="B2" s="3" t="s">
        <v>146</v>
      </c>
      <c r="C2" s="3" t="s">
        <v>57</v>
      </c>
      <c r="D2" s="2">
        <v>-79.08</v>
      </c>
      <c r="E2" s="2">
        <v>35.97</v>
      </c>
      <c r="F2" s="2">
        <v>1983</v>
      </c>
      <c r="G2" s="2">
        <v>1996</v>
      </c>
      <c r="H2" s="3">
        <v>14</v>
      </c>
      <c r="I2" s="7">
        <v>14.04000000000002</v>
      </c>
      <c r="J2" s="7">
        <v>1428.3</v>
      </c>
      <c r="K2" s="7">
        <v>201.56</v>
      </c>
      <c r="L2" s="7">
        <v>534.35555555555561</v>
      </c>
      <c r="M2" s="7">
        <v>32.719000000000001</v>
      </c>
      <c r="N2" s="7">
        <v>768.63455555555561</v>
      </c>
      <c r="O2" s="7">
        <v>26.223124961421487</v>
      </c>
      <c r="P2" s="7">
        <v>69.520105711267789</v>
      </c>
      <c r="Q2" s="7">
        <v>4.2567693273107245</v>
      </c>
      <c r="R2" s="3" t="s">
        <v>136</v>
      </c>
      <c r="S2" s="3" t="s">
        <v>98</v>
      </c>
      <c r="T2" s="3" t="s">
        <v>72</v>
      </c>
      <c r="U2" s="3" t="s">
        <v>119</v>
      </c>
      <c r="V2" s="3" t="s">
        <v>164</v>
      </c>
    </row>
    <row r="3" spans="1:22" s="5" customFormat="1" ht="20.100000000000001" customHeight="1" x14ac:dyDescent="0.25">
      <c r="A3" s="3">
        <v>1</v>
      </c>
      <c r="B3" s="3" t="s">
        <v>146</v>
      </c>
      <c r="C3" s="3" t="s">
        <v>152</v>
      </c>
      <c r="D3" s="2">
        <v>-79.08</v>
      </c>
      <c r="E3" s="2">
        <v>35.97</v>
      </c>
      <c r="F3" s="2">
        <v>1983</v>
      </c>
      <c r="G3" s="2">
        <v>1997</v>
      </c>
      <c r="H3" s="3">
        <v>15</v>
      </c>
      <c r="I3" s="7">
        <v>13.689999999999998</v>
      </c>
      <c r="J3" s="7">
        <v>1062.5</v>
      </c>
      <c r="K3" s="7">
        <v>183.67</v>
      </c>
      <c r="L3" s="7">
        <v>459.0888888888889</v>
      </c>
      <c r="M3" s="7">
        <v>36.447000000000003</v>
      </c>
      <c r="N3" s="7">
        <v>679.20588888888892</v>
      </c>
      <c r="O3" s="7">
        <v>27.041873900779226</v>
      </c>
      <c r="P3" s="7">
        <v>67.592006547515538</v>
      </c>
      <c r="Q3" s="7">
        <v>5.3661195517052347</v>
      </c>
      <c r="R3" s="3" t="s">
        <v>136</v>
      </c>
      <c r="S3" s="3" t="s">
        <v>98</v>
      </c>
      <c r="T3" s="3" t="s">
        <v>72</v>
      </c>
      <c r="U3" s="3" t="s">
        <v>119</v>
      </c>
      <c r="V3" s="3" t="s">
        <v>164</v>
      </c>
    </row>
    <row r="4" spans="1:22" s="5" customFormat="1" ht="20.100000000000001" customHeight="1" x14ac:dyDescent="0.25">
      <c r="A4" s="3">
        <v>1</v>
      </c>
      <c r="B4" s="3" t="s">
        <v>146</v>
      </c>
      <c r="C4" s="3" t="s">
        <v>57</v>
      </c>
      <c r="D4" s="2">
        <v>-79.08</v>
      </c>
      <c r="E4" s="2">
        <v>35.97</v>
      </c>
      <c r="F4" s="2">
        <v>1983</v>
      </c>
      <c r="G4" s="2">
        <v>1998</v>
      </c>
      <c r="H4" s="3">
        <v>16</v>
      </c>
      <c r="I4" s="7">
        <v>15.240000000000009</v>
      </c>
      <c r="J4" s="7">
        <v>1235.5</v>
      </c>
      <c r="K4" s="7">
        <v>251.18</v>
      </c>
      <c r="L4" s="7">
        <v>363.7</v>
      </c>
      <c r="M4" s="7">
        <v>36.447000000000003</v>
      </c>
      <c r="N4" s="7">
        <v>651.327</v>
      </c>
      <c r="O4" s="7">
        <v>38.564346326806657</v>
      </c>
      <c r="P4" s="7">
        <v>55.83984695859376</v>
      </c>
      <c r="Q4" s="7">
        <v>5.5958067145995791</v>
      </c>
      <c r="R4" s="3" t="s">
        <v>136</v>
      </c>
      <c r="S4" s="3" t="s">
        <v>98</v>
      </c>
      <c r="T4" s="3" t="s">
        <v>72</v>
      </c>
      <c r="U4" s="3" t="s">
        <v>119</v>
      </c>
      <c r="V4" s="3" t="s">
        <v>164</v>
      </c>
    </row>
    <row r="5" spans="1:22" s="5" customFormat="1" ht="20.100000000000001" customHeight="1" x14ac:dyDescent="0.25">
      <c r="A5" s="3">
        <v>1</v>
      </c>
      <c r="B5" s="3" t="s">
        <v>146</v>
      </c>
      <c r="C5" s="3" t="s">
        <v>57</v>
      </c>
      <c r="D5" s="2">
        <v>-79.08</v>
      </c>
      <c r="E5" s="2">
        <v>35.97</v>
      </c>
      <c r="F5" s="2">
        <v>1983</v>
      </c>
      <c r="G5" s="2">
        <v>1999</v>
      </c>
      <c r="H5" s="3">
        <v>17</v>
      </c>
      <c r="I5" s="7">
        <v>14.78000000000003</v>
      </c>
      <c r="J5" s="7">
        <v>1136.3</v>
      </c>
      <c r="K5" s="7">
        <v>246.55</v>
      </c>
      <c r="L5" s="7">
        <v>441.94444444444446</v>
      </c>
      <c r="M5" s="7">
        <v>24.172000000000001</v>
      </c>
      <c r="N5" s="7">
        <v>712.66644444444455</v>
      </c>
      <c r="O5" s="7">
        <v>34.595427064367648</v>
      </c>
      <c r="P5" s="7">
        <v>62.012803870534405</v>
      </c>
      <c r="Q5" s="7">
        <v>3.3917690650979311</v>
      </c>
      <c r="R5" s="3" t="s">
        <v>136</v>
      </c>
      <c r="S5" s="3" t="s">
        <v>98</v>
      </c>
      <c r="T5" s="3" t="s">
        <v>72</v>
      </c>
      <c r="U5" s="3" t="s">
        <v>119</v>
      </c>
      <c r="V5" s="3" t="s">
        <v>164</v>
      </c>
    </row>
    <row r="6" spans="1:22" s="5" customFormat="1" ht="20.100000000000001" customHeight="1" x14ac:dyDescent="0.25">
      <c r="A6" s="3">
        <v>1</v>
      </c>
      <c r="B6" s="3" t="s">
        <v>146</v>
      </c>
      <c r="C6" s="3" t="s">
        <v>57</v>
      </c>
      <c r="D6" s="2">
        <v>-79.08</v>
      </c>
      <c r="E6" s="2">
        <v>35.97</v>
      </c>
      <c r="F6" s="2">
        <v>1983</v>
      </c>
      <c r="G6" s="2">
        <v>2000</v>
      </c>
      <c r="H6" s="3">
        <v>18</v>
      </c>
      <c r="I6" s="7">
        <v>14.03000000000003</v>
      </c>
      <c r="J6" s="7">
        <v>1013.1</v>
      </c>
      <c r="K6" s="7">
        <v>219.06</v>
      </c>
      <c r="L6" s="7">
        <v>452.02222222222224</v>
      </c>
      <c r="M6" s="7">
        <v>20.103000000000002</v>
      </c>
      <c r="N6" s="7">
        <v>691.18522222222225</v>
      </c>
      <c r="O6" s="7">
        <v>31.693385934337908</v>
      </c>
      <c r="P6" s="7">
        <v>65.398131743750312</v>
      </c>
      <c r="Q6" s="7">
        <v>2.9084823219117824</v>
      </c>
      <c r="R6" s="3" t="s">
        <v>136</v>
      </c>
      <c r="S6" s="3" t="s">
        <v>98</v>
      </c>
      <c r="T6" s="3" t="s">
        <v>72</v>
      </c>
      <c r="U6" s="3" t="s">
        <v>119</v>
      </c>
      <c r="V6" s="3" t="s">
        <v>164</v>
      </c>
    </row>
    <row r="7" spans="1:22" s="5" customFormat="1" ht="20.100000000000001" customHeight="1" x14ac:dyDescent="0.25">
      <c r="A7" s="3">
        <v>1</v>
      </c>
      <c r="B7" s="3" t="s">
        <v>146</v>
      </c>
      <c r="C7" s="3" t="s">
        <v>57</v>
      </c>
      <c r="D7" s="2">
        <v>-79.08</v>
      </c>
      <c r="E7" s="2">
        <v>35.97</v>
      </c>
      <c r="F7" s="2">
        <v>1983</v>
      </c>
      <c r="G7" s="2">
        <v>2001</v>
      </c>
      <c r="H7" s="3">
        <v>19</v>
      </c>
      <c r="I7" s="7">
        <v>15.060000000000002</v>
      </c>
      <c r="J7" s="7">
        <v>848.02</v>
      </c>
      <c r="K7" s="7">
        <v>195.28</v>
      </c>
      <c r="L7" s="7">
        <v>362.9666666666667</v>
      </c>
      <c r="M7" s="7">
        <v>20.103000000000002</v>
      </c>
      <c r="N7" s="7">
        <v>578.34966666666662</v>
      </c>
      <c r="O7" s="7">
        <v>33.765040641503496</v>
      </c>
      <c r="P7" s="7">
        <v>62.759034471072589</v>
      </c>
      <c r="Q7" s="7">
        <v>3.4759248874239295</v>
      </c>
      <c r="R7" s="3" t="s">
        <v>136</v>
      </c>
      <c r="S7" s="3" t="s">
        <v>98</v>
      </c>
      <c r="T7" s="3" t="s">
        <v>72</v>
      </c>
      <c r="U7" s="3" t="s">
        <v>119</v>
      </c>
      <c r="V7" s="3" t="s">
        <v>164</v>
      </c>
    </row>
    <row r="8" spans="1:22" s="5" customFormat="1" ht="20.100000000000001" customHeight="1" x14ac:dyDescent="0.25">
      <c r="A8" s="3">
        <v>1</v>
      </c>
      <c r="B8" s="3" t="s">
        <v>146</v>
      </c>
      <c r="C8" s="3" t="s">
        <v>57</v>
      </c>
      <c r="D8" s="2">
        <v>-79.08</v>
      </c>
      <c r="E8" s="2">
        <v>35.97</v>
      </c>
      <c r="F8" s="2">
        <v>1983</v>
      </c>
      <c r="G8" s="2">
        <v>2002</v>
      </c>
      <c r="H8" s="3">
        <v>20</v>
      </c>
      <c r="I8" s="7">
        <v>15.160000000000025</v>
      </c>
      <c r="J8" s="7">
        <v>1136.5999999999999</v>
      </c>
      <c r="K8" s="7">
        <v>217.12</v>
      </c>
      <c r="L8" s="7">
        <v>229.52222222222221</v>
      </c>
      <c r="M8" s="7">
        <v>20.103000000000002</v>
      </c>
      <c r="N8" s="7">
        <v>466.74522222222225</v>
      </c>
      <c r="O8" s="7">
        <v>46.517883775278776</v>
      </c>
      <c r="P8" s="7">
        <v>49.175055532318723</v>
      </c>
      <c r="Q8" s="7">
        <v>4.3070606924024935</v>
      </c>
      <c r="R8" s="3" t="s">
        <v>136</v>
      </c>
      <c r="S8" s="3" t="s">
        <v>98</v>
      </c>
      <c r="T8" s="3" t="s">
        <v>72</v>
      </c>
      <c r="U8" s="3" t="s">
        <v>119</v>
      </c>
      <c r="V8" s="3" t="s">
        <v>164</v>
      </c>
    </row>
    <row r="9" spans="1:22" s="5" customFormat="1" ht="20.100000000000001" customHeight="1" x14ac:dyDescent="0.25">
      <c r="A9" s="3">
        <v>2</v>
      </c>
      <c r="B9" s="3" t="s">
        <v>147</v>
      </c>
      <c r="C9" s="3" t="s">
        <v>58</v>
      </c>
      <c r="D9" s="4">
        <v>-84.33</v>
      </c>
      <c r="E9" s="4">
        <v>35.9</v>
      </c>
      <c r="F9" s="4">
        <v>1998</v>
      </c>
      <c r="G9" s="3">
        <v>1998</v>
      </c>
      <c r="H9" s="3">
        <v>11</v>
      </c>
      <c r="I9" s="7">
        <v>14.379999999999995</v>
      </c>
      <c r="J9" s="7">
        <v>1333.5</v>
      </c>
      <c r="K9" s="7">
        <v>167.14</v>
      </c>
      <c r="L9" s="7">
        <v>655.74222222222227</v>
      </c>
      <c r="M9" s="7">
        <v>62.304000000000002</v>
      </c>
      <c r="N9" s="7">
        <v>885.18622222222223</v>
      </c>
      <c r="O9" s="7">
        <v>18.881902565135071</v>
      </c>
      <c r="P9" s="7">
        <v>74.07957848417584</v>
      </c>
      <c r="Q9" s="7">
        <v>7.0385189506890962</v>
      </c>
      <c r="R9" s="3" t="s">
        <v>136</v>
      </c>
      <c r="S9" s="3" t="s">
        <v>98</v>
      </c>
      <c r="T9" s="3" t="s">
        <v>93</v>
      </c>
      <c r="U9" s="3" t="s">
        <v>119</v>
      </c>
      <c r="V9" s="3" t="s">
        <v>164</v>
      </c>
    </row>
    <row r="10" spans="1:22" s="5" customFormat="1" ht="20.100000000000001" customHeight="1" x14ac:dyDescent="0.25">
      <c r="A10" s="3">
        <v>2</v>
      </c>
      <c r="B10" s="3" t="s">
        <v>147</v>
      </c>
      <c r="C10" s="3" t="s">
        <v>58</v>
      </c>
      <c r="D10" s="4">
        <v>-84.33</v>
      </c>
      <c r="E10" s="4">
        <v>35.9</v>
      </c>
      <c r="F10" s="4">
        <v>1998</v>
      </c>
      <c r="G10" s="3">
        <v>1999</v>
      </c>
      <c r="H10" s="3">
        <v>12</v>
      </c>
      <c r="I10" s="7">
        <v>13.710000000000036</v>
      </c>
      <c r="J10" s="7">
        <v>1063.5</v>
      </c>
      <c r="K10" s="7">
        <v>204.18</v>
      </c>
      <c r="L10" s="7">
        <v>618.23666666666668</v>
      </c>
      <c r="M10" s="7">
        <v>94.644000000000005</v>
      </c>
      <c r="N10" s="7">
        <v>917.06066666666675</v>
      </c>
      <c r="O10" s="7">
        <v>22.264612083097372</v>
      </c>
      <c r="P10" s="7">
        <v>67.415023797044327</v>
      </c>
      <c r="Q10" s="7">
        <v>10.320364119858301</v>
      </c>
      <c r="R10" s="3" t="s">
        <v>136</v>
      </c>
      <c r="S10" s="3" t="s">
        <v>98</v>
      </c>
      <c r="T10" s="3" t="s">
        <v>73</v>
      </c>
      <c r="U10" s="3" t="s">
        <v>119</v>
      </c>
      <c r="V10" s="3" t="s">
        <v>164</v>
      </c>
    </row>
    <row r="11" spans="1:22" s="5" customFormat="1" ht="20.100000000000001" customHeight="1" x14ac:dyDescent="0.25">
      <c r="A11" s="3">
        <v>2</v>
      </c>
      <c r="B11" s="3" t="s">
        <v>147</v>
      </c>
      <c r="C11" s="3" t="s">
        <v>58</v>
      </c>
      <c r="D11" s="4">
        <v>-84.33</v>
      </c>
      <c r="E11" s="4">
        <v>35.9</v>
      </c>
      <c r="F11" s="4">
        <v>1998</v>
      </c>
      <c r="G11" s="3">
        <v>2000</v>
      </c>
      <c r="H11" s="3">
        <v>13</v>
      </c>
      <c r="I11" s="7">
        <v>13.170000000000016</v>
      </c>
      <c r="J11" s="7">
        <v>1175.7</v>
      </c>
      <c r="K11" s="7">
        <v>218.54</v>
      </c>
      <c r="L11" s="7">
        <v>730.74888888888904</v>
      </c>
      <c r="M11" s="7">
        <v>107.05</v>
      </c>
      <c r="N11" s="7">
        <v>1056.338888888889</v>
      </c>
      <c r="O11" s="7">
        <v>20.688436476088796</v>
      </c>
      <c r="P11" s="7">
        <v>69.177505114625475</v>
      </c>
      <c r="Q11" s="7">
        <v>10.134058409285739</v>
      </c>
      <c r="R11" s="3" t="s">
        <v>136</v>
      </c>
      <c r="S11" s="3" t="s">
        <v>98</v>
      </c>
      <c r="T11" s="3" t="s">
        <v>73</v>
      </c>
      <c r="U11" s="3" t="s">
        <v>119</v>
      </c>
      <c r="V11" s="3" t="s">
        <v>164</v>
      </c>
    </row>
    <row r="12" spans="1:22" s="5" customFormat="1" ht="20.100000000000001" customHeight="1" x14ac:dyDescent="0.25">
      <c r="A12" s="3">
        <v>2</v>
      </c>
      <c r="B12" s="3" t="s">
        <v>147</v>
      </c>
      <c r="C12" s="3" t="s">
        <v>58</v>
      </c>
      <c r="D12" s="4">
        <v>-84.33</v>
      </c>
      <c r="E12" s="4">
        <v>35.9</v>
      </c>
      <c r="F12" s="4">
        <v>1998</v>
      </c>
      <c r="G12" s="3">
        <v>2001</v>
      </c>
      <c r="H12" s="3">
        <v>14</v>
      </c>
      <c r="I12" s="7">
        <v>13.550000000000011</v>
      </c>
      <c r="J12" s="7">
        <v>1172.9000000000001</v>
      </c>
      <c r="K12" s="7">
        <v>213.44</v>
      </c>
      <c r="L12" s="7">
        <v>698.29555555555544</v>
      </c>
      <c r="M12" s="7">
        <v>163.81</v>
      </c>
      <c r="N12" s="7">
        <v>1075.5455555555554</v>
      </c>
      <c r="O12" s="7">
        <v>19.844812606728784</v>
      </c>
      <c r="P12" s="7">
        <v>64.924777193176382</v>
      </c>
      <c r="Q12" s="7">
        <v>15.230410200094838</v>
      </c>
      <c r="R12" s="3" t="s">
        <v>136</v>
      </c>
      <c r="S12" s="3" t="s">
        <v>98</v>
      </c>
      <c r="T12" s="3" t="s">
        <v>73</v>
      </c>
      <c r="U12" s="3" t="s">
        <v>119</v>
      </c>
      <c r="V12" s="3" t="s">
        <v>164</v>
      </c>
    </row>
    <row r="13" spans="1:22" s="5" customFormat="1" ht="20.100000000000001" customHeight="1" x14ac:dyDescent="0.25">
      <c r="A13" s="3">
        <v>2</v>
      </c>
      <c r="B13" s="3" t="s">
        <v>147</v>
      </c>
      <c r="C13" s="3" t="s">
        <v>58</v>
      </c>
      <c r="D13" s="4">
        <v>-84.33</v>
      </c>
      <c r="E13" s="4">
        <v>35.9</v>
      </c>
      <c r="F13" s="4">
        <v>1998</v>
      </c>
      <c r="G13" s="3">
        <v>2002</v>
      </c>
      <c r="H13" s="3">
        <v>15</v>
      </c>
      <c r="I13" s="7">
        <v>13.920000000000016</v>
      </c>
      <c r="J13" s="7">
        <v>1513.6</v>
      </c>
      <c r="K13" s="7">
        <v>215.6</v>
      </c>
      <c r="L13" s="7">
        <v>651.38</v>
      </c>
      <c r="M13" s="7">
        <v>97.02</v>
      </c>
      <c r="N13" s="7">
        <v>964</v>
      </c>
      <c r="O13" s="7">
        <v>22.365145228215766</v>
      </c>
      <c r="P13" s="7">
        <v>67.57053941908714</v>
      </c>
      <c r="Q13" s="7">
        <v>10.064315352697095</v>
      </c>
      <c r="R13" s="3" t="s">
        <v>136</v>
      </c>
      <c r="S13" s="3" t="s">
        <v>98</v>
      </c>
      <c r="T13" s="3" t="s">
        <v>73</v>
      </c>
      <c r="U13" s="3" t="s">
        <v>119</v>
      </c>
      <c r="V13" s="3" t="s">
        <v>164</v>
      </c>
    </row>
    <row r="14" spans="1:22" s="5" customFormat="1" ht="15.75" customHeight="1" x14ac:dyDescent="0.25">
      <c r="A14" s="3">
        <v>2</v>
      </c>
      <c r="B14" s="3" t="s">
        <v>147</v>
      </c>
      <c r="C14" s="3" t="s">
        <v>58</v>
      </c>
      <c r="D14" s="4">
        <v>-84.33</v>
      </c>
      <c r="E14" s="4">
        <v>35.9</v>
      </c>
      <c r="F14" s="4">
        <v>1998</v>
      </c>
      <c r="G14" s="3">
        <v>2003</v>
      </c>
      <c r="H14" s="3">
        <v>16</v>
      </c>
      <c r="I14" s="7">
        <v>12.960000000000036</v>
      </c>
      <c r="J14" s="7">
        <v>1616.2</v>
      </c>
      <c r="K14" s="7">
        <v>221.31</v>
      </c>
      <c r="L14" s="7">
        <v>927.45555555555552</v>
      </c>
      <c r="M14" s="7">
        <v>190.63</v>
      </c>
      <c r="N14" s="7">
        <v>1339.3955555555553</v>
      </c>
      <c r="O14" s="7">
        <v>16.523124858974533</v>
      </c>
      <c r="P14" s="7">
        <v>69.244335753441021</v>
      </c>
      <c r="Q14" s="7">
        <v>14.232539387584451</v>
      </c>
      <c r="R14" s="3" t="s">
        <v>136</v>
      </c>
      <c r="S14" s="3" t="s">
        <v>98</v>
      </c>
      <c r="T14" s="3" t="s">
        <v>73</v>
      </c>
      <c r="U14" s="3" t="s">
        <v>119</v>
      </c>
      <c r="V14" s="3" t="s">
        <v>164</v>
      </c>
    </row>
    <row r="15" spans="1:22" s="5" customFormat="1" ht="18.75" customHeight="1" x14ac:dyDescent="0.25">
      <c r="A15" s="3">
        <v>2</v>
      </c>
      <c r="B15" s="3" t="s">
        <v>147</v>
      </c>
      <c r="C15" s="3" t="s">
        <v>58</v>
      </c>
      <c r="D15" s="4">
        <v>-84.33</v>
      </c>
      <c r="E15" s="4">
        <v>35.9</v>
      </c>
      <c r="F15" s="4">
        <v>1998</v>
      </c>
      <c r="G15" s="3">
        <v>2004</v>
      </c>
      <c r="H15" s="3">
        <v>17</v>
      </c>
      <c r="I15" s="7">
        <v>13.54000000000002</v>
      </c>
      <c r="J15" s="7">
        <v>1533.5</v>
      </c>
      <c r="K15" s="7">
        <v>210.97</v>
      </c>
      <c r="L15" s="7">
        <v>578.82555555555552</v>
      </c>
      <c r="M15" s="7">
        <v>82.896000000000001</v>
      </c>
      <c r="N15" s="7">
        <v>872.69155555555551</v>
      </c>
      <c r="O15" s="7">
        <v>24.174635202662927</v>
      </c>
      <c r="P15" s="7">
        <v>66.326476046519687</v>
      </c>
      <c r="Q15" s="7">
        <v>9.4988887508173949</v>
      </c>
      <c r="R15" s="3" t="s">
        <v>136</v>
      </c>
      <c r="S15" s="3" t="s">
        <v>98</v>
      </c>
      <c r="T15" s="3" t="s">
        <v>73</v>
      </c>
      <c r="U15" s="3" t="s">
        <v>119</v>
      </c>
      <c r="V15" s="3" t="s">
        <v>164</v>
      </c>
    </row>
    <row r="16" spans="1:22" s="5" customFormat="1" ht="20.100000000000001" customHeight="1" x14ac:dyDescent="0.25">
      <c r="A16" s="3">
        <v>2</v>
      </c>
      <c r="B16" s="3" t="s">
        <v>147</v>
      </c>
      <c r="C16" s="3" t="s">
        <v>58</v>
      </c>
      <c r="D16" s="4">
        <v>-84.33</v>
      </c>
      <c r="E16" s="4">
        <v>35.9</v>
      </c>
      <c r="F16" s="4">
        <v>1998</v>
      </c>
      <c r="G16" s="3">
        <v>2005</v>
      </c>
      <c r="H16" s="3">
        <v>18</v>
      </c>
      <c r="I16" s="7">
        <v>13.730000000000018</v>
      </c>
      <c r="J16" s="7">
        <v>1054.5</v>
      </c>
      <c r="K16" s="7">
        <v>230.42</v>
      </c>
      <c r="L16" s="7">
        <v>531.44888888888897</v>
      </c>
      <c r="M16" s="7">
        <v>38.148000000000003</v>
      </c>
      <c r="N16" s="7">
        <v>800.01688888888896</v>
      </c>
      <c r="O16" s="7">
        <v>28.801891960058619</v>
      </c>
      <c r="P16" s="7">
        <v>66.42970870614954</v>
      </c>
      <c r="Q16" s="7">
        <v>4.7683993337918418</v>
      </c>
      <c r="R16" s="3" t="s">
        <v>136</v>
      </c>
      <c r="S16" s="3" t="s">
        <v>98</v>
      </c>
      <c r="T16" s="3" t="s">
        <v>73</v>
      </c>
      <c r="U16" s="3" t="s">
        <v>119</v>
      </c>
      <c r="V16" s="3" t="s">
        <v>164</v>
      </c>
    </row>
    <row r="17" spans="1:22" s="5" customFormat="1" ht="20.100000000000001" customHeight="1" x14ac:dyDescent="0.25">
      <c r="A17" s="3">
        <v>2</v>
      </c>
      <c r="B17" s="3" t="s">
        <v>147</v>
      </c>
      <c r="C17" s="3" t="s">
        <v>58</v>
      </c>
      <c r="D17" s="4">
        <v>-84.33</v>
      </c>
      <c r="E17" s="4">
        <v>35.9</v>
      </c>
      <c r="F17" s="4">
        <v>1998</v>
      </c>
      <c r="G17" s="3">
        <v>2006</v>
      </c>
      <c r="H17" s="3">
        <v>19</v>
      </c>
      <c r="I17" s="7">
        <v>13.920000000000016</v>
      </c>
      <c r="J17" s="7">
        <v>1148.3</v>
      </c>
      <c r="K17" s="7">
        <v>206.96</v>
      </c>
      <c r="L17" s="7">
        <v>418.21777777777777</v>
      </c>
      <c r="M17" s="7">
        <v>40.26</v>
      </c>
      <c r="N17" s="7">
        <v>665.4377777777778</v>
      </c>
      <c r="O17" s="7">
        <v>31.101330118518469</v>
      </c>
      <c r="P17" s="7">
        <v>62.848517433802968</v>
      </c>
      <c r="Q17" s="7">
        <v>6.0501524476785535</v>
      </c>
      <c r="R17" s="3" t="s">
        <v>136</v>
      </c>
      <c r="S17" s="3" t="s">
        <v>98</v>
      </c>
      <c r="T17" s="3" t="s">
        <v>73</v>
      </c>
      <c r="U17" s="3" t="s">
        <v>119</v>
      </c>
      <c r="V17" s="3" t="s">
        <v>164</v>
      </c>
    </row>
    <row r="18" spans="1:22" s="5" customFormat="1" ht="20.100000000000001" customHeight="1" x14ac:dyDescent="0.25">
      <c r="A18" s="3">
        <v>2</v>
      </c>
      <c r="B18" s="3" t="s">
        <v>147</v>
      </c>
      <c r="C18" s="3" t="s">
        <v>58</v>
      </c>
      <c r="D18" s="4">
        <v>-84.33</v>
      </c>
      <c r="E18" s="4">
        <v>35.9</v>
      </c>
      <c r="F18" s="4">
        <v>1998</v>
      </c>
      <c r="G18" s="3">
        <v>2007</v>
      </c>
      <c r="H18" s="3">
        <v>20</v>
      </c>
      <c r="I18" s="7">
        <v>14.53000000000003</v>
      </c>
      <c r="J18" s="7">
        <v>797.16</v>
      </c>
      <c r="K18" s="7">
        <v>207.27</v>
      </c>
      <c r="L18" s="7">
        <v>414.67666666666668</v>
      </c>
      <c r="M18" s="7">
        <v>54.384</v>
      </c>
      <c r="N18" s="7">
        <v>676.33066666666673</v>
      </c>
      <c r="O18" s="7">
        <v>30.646251931993813</v>
      </c>
      <c r="P18" s="7">
        <v>61.312710942182122</v>
      </c>
      <c r="Q18" s="7">
        <v>8.0410371258240527</v>
      </c>
      <c r="R18" s="3" t="s">
        <v>136</v>
      </c>
      <c r="S18" s="3" t="s">
        <v>98</v>
      </c>
      <c r="T18" s="3" t="s">
        <v>73</v>
      </c>
      <c r="U18" s="3" t="s">
        <v>119</v>
      </c>
      <c r="V18" s="3" t="s">
        <v>164</v>
      </c>
    </row>
    <row r="19" spans="1:22" s="5" customFormat="1" ht="20.100000000000001" customHeight="1" x14ac:dyDescent="0.25">
      <c r="A19" s="3">
        <v>2</v>
      </c>
      <c r="B19" s="3" t="s">
        <v>147</v>
      </c>
      <c r="C19" s="3" t="s">
        <v>58</v>
      </c>
      <c r="D19" s="4">
        <v>-84.33</v>
      </c>
      <c r="E19" s="4">
        <v>35.9</v>
      </c>
      <c r="F19" s="4">
        <v>1998</v>
      </c>
      <c r="G19" s="3">
        <v>2008</v>
      </c>
      <c r="H19" s="3">
        <v>21</v>
      </c>
      <c r="I19" s="7">
        <v>13.230000000000018</v>
      </c>
      <c r="J19" s="7">
        <v>907.84</v>
      </c>
      <c r="K19" s="7">
        <v>194.31</v>
      </c>
      <c r="L19" s="7">
        <v>314.51888888888891</v>
      </c>
      <c r="M19" s="7">
        <v>41.58</v>
      </c>
      <c r="N19" s="7">
        <v>550.4088888888889</v>
      </c>
      <c r="O19" s="7">
        <v>35.302845561279696</v>
      </c>
      <c r="P19" s="7">
        <v>57.142770627089355</v>
      </c>
      <c r="Q19" s="7">
        <v>7.5543838116309487</v>
      </c>
      <c r="R19" s="3" t="s">
        <v>136</v>
      </c>
      <c r="S19" s="3" t="s">
        <v>98</v>
      </c>
      <c r="T19" s="3" t="s">
        <v>73</v>
      </c>
      <c r="U19" s="3" t="s">
        <v>119</v>
      </c>
      <c r="V19" s="3" t="s">
        <v>164</v>
      </c>
    </row>
    <row r="20" spans="1:22" s="5" customFormat="1" ht="20.100000000000001" customHeight="1" x14ac:dyDescent="0.25">
      <c r="A20" s="3">
        <v>3</v>
      </c>
      <c r="B20" s="3" t="s">
        <v>148</v>
      </c>
      <c r="C20" s="3" t="s">
        <v>58</v>
      </c>
      <c r="D20" s="3">
        <v>-89.7</v>
      </c>
      <c r="E20" s="3">
        <v>45.6</v>
      </c>
      <c r="F20" s="4">
        <v>1997</v>
      </c>
      <c r="G20" s="4">
        <v>2001</v>
      </c>
      <c r="H20" s="3">
        <v>5</v>
      </c>
      <c r="I20" s="7">
        <v>5.25</v>
      </c>
      <c r="J20" s="7">
        <v>815.08</v>
      </c>
      <c r="K20" s="7">
        <v>102.26</v>
      </c>
      <c r="L20" s="7">
        <v>127.5</v>
      </c>
      <c r="M20" s="7">
        <v>12.379</v>
      </c>
      <c r="N20" s="7">
        <v>242.13899999999998</v>
      </c>
      <c r="O20" s="7">
        <v>42.231941157764759</v>
      </c>
      <c r="P20" s="7">
        <v>52.655706020095899</v>
      </c>
      <c r="Q20" s="7">
        <v>5.1123528221393499</v>
      </c>
      <c r="R20" s="3" t="s">
        <v>136</v>
      </c>
      <c r="S20" s="3" t="s">
        <v>98</v>
      </c>
      <c r="T20" s="3" t="s">
        <v>91</v>
      </c>
      <c r="U20" s="3" t="s">
        <v>119</v>
      </c>
      <c r="V20" s="3" t="s">
        <v>164</v>
      </c>
    </row>
    <row r="21" spans="1:22" s="5" customFormat="1" ht="20.100000000000001" customHeight="1" x14ac:dyDescent="0.25">
      <c r="A21" s="3">
        <v>3</v>
      </c>
      <c r="B21" s="3" t="s">
        <v>148</v>
      </c>
      <c r="C21" s="3" t="s">
        <v>58</v>
      </c>
      <c r="D21" s="3">
        <v>-89.7</v>
      </c>
      <c r="E21" s="3">
        <v>45.6</v>
      </c>
      <c r="F21" s="4">
        <v>1997</v>
      </c>
      <c r="G21" s="4">
        <v>2002</v>
      </c>
      <c r="H21" s="3">
        <v>6</v>
      </c>
      <c r="I21" s="7">
        <v>4.3100000000000023</v>
      </c>
      <c r="J21" s="7">
        <v>1006</v>
      </c>
      <c r="K21" s="7">
        <v>116.48</v>
      </c>
      <c r="L21" s="7">
        <v>193.86666666666665</v>
      </c>
      <c r="M21" s="7">
        <v>14.255000000000001</v>
      </c>
      <c r="N21" s="7">
        <v>324.60166666666663</v>
      </c>
      <c r="O21" s="7">
        <v>35.883980879128785</v>
      </c>
      <c r="P21" s="7">
        <v>59.724482827670833</v>
      </c>
      <c r="Q21" s="7">
        <v>4.3915362932003843</v>
      </c>
      <c r="R21" s="3" t="s">
        <v>136</v>
      </c>
      <c r="S21" s="3" t="s">
        <v>98</v>
      </c>
      <c r="T21" s="3" t="s">
        <v>91</v>
      </c>
      <c r="U21" s="3" t="s">
        <v>119</v>
      </c>
      <c r="V21" s="3" t="s">
        <v>164</v>
      </c>
    </row>
    <row r="22" spans="1:22" s="5" customFormat="1" ht="20.100000000000001" customHeight="1" x14ac:dyDescent="0.25">
      <c r="A22" s="3">
        <v>3</v>
      </c>
      <c r="B22" s="3" t="s">
        <v>148</v>
      </c>
      <c r="C22" s="3" t="s">
        <v>58</v>
      </c>
      <c r="D22" s="3">
        <v>-89.7</v>
      </c>
      <c r="E22" s="3">
        <v>45.6</v>
      </c>
      <c r="F22" s="4">
        <v>1997</v>
      </c>
      <c r="G22" s="4">
        <v>2003</v>
      </c>
      <c r="H22" s="3">
        <v>7</v>
      </c>
      <c r="I22" s="7">
        <v>3.8700000000000045</v>
      </c>
      <c r="J22" s="7">
        <v>756.35</v>
      </c>
      <c r="K22" s="7">
        <v>105.55</v>
      </c>
      <c r="L22" s="7">
        <v>271.5333333333333</v>
      </c>
      <c r="M22" s="7">
        <v>19.582000000000001</v>
      </c>
      <c r="N22" s="7">
        <v>396.66533333333331</v>
      </c>
      <c r="O22" s="7">
        <v>26.6093331406156</v>
      </c>
      <c r="P22" s="7">
        <v>68.454011610123047</v>
      </c>
      <c r="Q22" s="7">
        <v>4.9366552492613422</v>
      </c>
      <c r="R22" s="3" t="s">
        <v>136</v>
      </c>
      <c r="S22" s="3" t="s">
        <v>98</v>
      </c>
      <c r="T22" s="3" t="s">
        <v>91</v>
      </c>
      <c r="U22" s="3" t="s">
        <v>119</v>
      </c>
      <c r="V22" s="3" t="s">
        <v>164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Xia et al 2019</vt:lpstr>
      <vt:lpstr>Sheet1</vt:lpstr>
      <vt:lpstr>Sheet2</vt:lpstr>
      <vt:lpstr>Sheet8</vt:lpstr>
      <vt:lpstr>Luyssaert et al 2007</vt:lpstr>
      <vt:lpstr>Vicca et al 2012</vt:lpstr>
      <vt:lpstr>Doughty et al 2015</vt:lpstr>
      <vt:lpstr>Norby et al 2005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2022-08-26T06:27:49Z</dcterms:modified>
</cp:coreProperties>
</file>